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IMART\Desktop\"/>
    </mc:Choice>
  </mc:AlternateContent>
  <xr:revisionPtr revIDLastSave="0" documentId="13_ncr:1_{98892AD8-25F1-4497-BD93-A69ED2C9C50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Teikėjai, įkainis" sheetId="1" r:id="rId1"/>
    <sheet name="Gavėjai,asistentai,valandos" sheetId="2" r:id="rId2"/>
  </sheets>
  <definedNames>
    <definedName name="_xlnm._FilterDatabase" localSheetId="1" hidden="1">'Gavėjai,asistentai,valandos'!$B$2:$C$80</definedName>
    <definedName name="_xlnm._FilterDatabase" localSheetId="0" hidden="1">'Teikėjai, įkainis'!$B$2:$G$62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2" l="1"/>
  <c r="AC83" i="2"/>
  <c r="AD8" i="2" l="1"/>
  <c r="AE8" i="2"/>
  <c r="AF8" i="2"/>
  <c r="AD18" i="2"/>
  <c r="AE18" i="2"/>
  <c r="AF18" i="2"/>
  <c r="AD27" i="2"/>
  <c r="AE27" i="2"/>
  <c r="AF27" i="2"/>
  <c r="AD34" i="2"/>
  <c r="AE34" i="2"/>
  <c r="AF34" i="2"/>
  <c r="AD42" i="2"/>
  <c r="AE42" i="2"/>
  <c r="AF42" i="2"/>
  <c r="AD51" i="2"/>
  <c r="AE51" i="2"/>
  <c r="AF51" i="2"/>
  <c r="AD57" i="2"/>
  <c r="AE57" i="2"/>
  <c r="AF57" i="2"/>
  <c r="AD63" i="2"/>
  <c r="AE63" i="2"/>
  <c r="AF63" i="2"/>
  <c r="AD71" i="2"/>
  <c r="AE71" i="2"/>
  <c r="AF71" i="2"/>
  <c r="AD81" i="2"/>
  <c r="AE81" i="2"/>
  <c r="AF81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D42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D51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D57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D63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D7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B83" i="2" s="1"/>
  <c r="AC81" i="2"/>
  <c r="D81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D34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D27" i="2"/>
  <c r="D83" i="2" l="1"/>
  <c r="AE83" i="2"/>
  <c r="P83" i="2"/>
  <c r="AF83" i="2"/>
  <c r="AD83" i="2"/>
  <c r="W83" i="2"/>
  <c r="U83" i="2"/>
  <c r="H18" i="2"/>
  <c r="I18" i="2"/>
  <c r="I83" i="2" s="1"/>
  <c r="J18" i="2"/>
  <c r="J83" i="2" s="1"/>
  <c r="K18" i="2"/>
  <c r="L18" i="2"/>
  <c r="L83" i="2" s="1"/>
  <c r="M18" i="2"/>
  <c r="N18" i="2"/>
  <c r="N83" i="2" s="1"/>
  <c r="O18" i="2"/>
  <c r="O83" i="2" s="1"/>
  <c r="P18" i="2"/>
  <c r="Q18" i="2"/>
  <c r="Q83" i="2" s="1"/>
  <c r="R18" i="2"/>
  <c r="R83" i="2" s="1"/>
  <c r="S18" i="2"/>
  <c r="S83" i="2" s="1"/>
  <c r="T18" i="2"/>
  <c r="T83" i="2" s="1"/>
  <c r="U18" i="2"/>
  <c r="V18" i="2"/>
  <c r="V83" i="2" s="1"/>
  <c r="W18" i="2"/>
  <c r="X18" i="2"/>
  <c r="X83" i="2" s="1"/>
  <c r="Y18" i="2"/>
  <c r="Y83" i="2" s="1"/>
  <c r="Z18" i="2"/>
  <c r="AA18" i="2"/>
  <c r="AA83" i="2" s="1"/>
  <c r="AB18" i="2"/>
  <c r="AC18" i="2"/>
  <c r="E18" i="2"/>
  <c r="E83" i="2" s="1"/>
  <c r="F18" i="2"/>
  <c r="F83" i="2" s="1"/>
  <c r="G18" i="2"/>
  <c r="D18" i="2"/>
  <c r="P8" i="2"/>
  <c r="O8" i="2"/>
  <c r="R8" i="2"/>
  <c r="S8" i="2"/>
  <c r="T8" i="2"/>
  <c r="U8" i="2"/>
  <c r="V8" i="2"/>
  <c r="W8" i="2"/>
  <c r="X8" i="2"/>
  <c r="Y8" i="2"/>
  <c r="Z8" i="2"/>
  <c r="Z83" i="2" s="1"/>
  <c r="AA8" i="2"/>
  <c r="AB8" i="2"/>
  <c r="AC8" i="2"/>
  <c r="Q8" i="2"/>
  <c r="N8" i="2"/>
  <c r="M8" i="2"/>
  <c r="M83" i="2" s="1"/>
  <c r="L8" i="2"/>
  <c r="K8" i="2"/>
  <c r="K83" i="2" s="1"/>
  <c r="J8" i="2"/>
  <c r="I8" i="2"/>
  <c r="H8" i="2"/>
  <c r="G8" i="2"/>
  <c r="F8" i="2"/>
  <c r="E8" i="2"/>
  <c r="D8" i="2"/>
  <c r="G83" i="2" l="1"/>
</calcChain>
</file>

<file path=xl/sharedStrings.xml><?xml version="1.0" encoding="utf-8"?>
<sst xmlns="http://schemas.openxmlformats.org/spreadsheetml/2006/main" count="318" uniqueCount="186">
  <si>
    <t>Druskininkų sav.</t>
  </si>
  <si>
    <t>Pasirinkti savivaldybės įsteigti paslaugų teikėjai</t>
  </si>
  <si>
    <t>Apskritis</t>
  </si>
  <si>
    <t>Savivaldybė</t>
  </si>
  <si>
    <t>Atrinkti asmeninės pagalbos teikėjai</t>
  </si>
  <si>
    <t>Birštono sav.</t>
  </si>
  <si>
    <t>Alytaus</t>
  </si>
  <si>
    <t>Alytaus m. sav.</t>
  </si>
  <si>
    <t>Alytaus r. sav.</t>
  </si>
  <si>
    <t>Lazdijų r. sav.</t>
  </si>
  <si>
    <t>Varėnos r. sav.</t>
  </si>
  <si>
    <t>Kauno</t>
  </si>
  <si>
    <t>Jonavos r. sav.</t>
  </si>
  <si>
    <t>Kaišiadorių r. sav.</t>
  </si>
  <si>
    <t>Kauno m. sav.</t>
  </si>
  <si>
    <t>Kauno r. sav.</t>
  </si>
  <si>
    <t>Kėdainių r. sav.</t>
  </si>
  <si>
    <t>Prienų r. sav.</t>
  </si>
  <si>
    <t>Raseinių r. sav.</t>
  </si>
  <si>
    <t>Klaipėdos</t>
  </si>
  <si>
    <t>Klaipėdos m. sav.</t>
  </si>
  <si>
    <t>Klaipėdos r. sav.</t>
  </si>
  <si>
    <t>Kretingos r. sav.</t>
  </si>
  <si>
    <t>Neringos sav.</t>
  </si>
  <si>
    <t>Palangos m. sav.</t>
  </si>
  <si>
    <t>Skuodo r. sav.</t>
  </si>
  <si>
    <t>Šilutės r. sav.</t>
  </si>
  <si>
    <t>Marijampolės</t>
  </si>
  <si>
    <t>Kalvarijos sav.</t>
  </si>
  <si>
    <t>Kazlų Rūdos sav.</t>
  </si>
  <si>
    <t>Marijampolės sav.</t>
  </si>
  <si>
    <t>Šakių r. sav.</t>
  </si>
  <si>
    <t>Vilkaviškio r. sav.</t>
  </si>
  <si>
    <t>Panevėžio</t>
  </si>
  <si>
    <t>Biržų r. sav.</t>
  </si>
  <si>
    <t>Kupiškio r. sav.</t>
  </si>
  <si>
    <t>Panevėžio m. sav.</t>
  </si>
  <si>
    <t>Panevėžio r. sav.</t>
  </si>
  <si>
    <t>Pasvalio r. sav.</t>
  </si>
  <si>
    <t>Šiaulių</t>
  </si>
  <si>
    <t>Akmenės r. sav.</t>
  </si>
  <si>
    <t>Joniškio r. sav.</t>
  </si>
  <si>
    <t>Kelmės r. sav.</t>
  </si>
  <si>
    <t>Pakruojo r. sav.</t>
  </si>
  <si>
    <t>Radviliškio r. sav.</t>
  </si>
  <si>
    <t>Šiaulių m. sav.</t>
  </si>
  <si>
    <t>Šiaulių r. sav.</t>
  </si>
  <si>
    <t>Tauragės</t>
  </si>
  <si>
    <t>Jurbarko r. sav.</t>
  </si>
  <si>
    <t>Pagėgių sav.</t>
  </si>
  <si>
    <t>Šilalės r. sav.</t>
  </si>
  <si>
    <t>Tauragės r. sav.</t>
  </si>
  <si>
    <t>Telšių</t>
  </si>
  <si>
    <t>Mažeikių r. sav.</t>
  </si>
  <si>
    <t>Plungės r. sav.</t>
  </si>
  <si>
    <t>Rietavo sav.</t>
  </si>
  <si>
    <t>Telšių r. sav.</t>
  </si>
  <si>
    <t>Utenos</t>
  </si>
  <si>
    <t>Anykščių r. sav.</t>
  </si>
  <si>
    <t>Ignalinos r. sav.</t>
  </si>
  <si>
    <t>Molėtų r. sav.</t>
  </si>
  <si>
    <t>Utenos r. sav.</t>
  </si>
  <si>
    <t>Visagino sav.</t>
  </si>
  <si>
    <t>Zarasų r. sav.</t>
  </si>
  <si>
    <t>Vilniaus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</si>
  <si>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</si>
  <si>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</si>
  <si>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</si>
  <si>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</si>
  <si>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</si>
  <si>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</si>
  <si>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m. sav.</t>
  </si>
  <si>
    <t>Vilniaus r. sav.</t>
  </si>
  <si>
    <t>Valandinis įkainis</t>
  </si>
  <si>
    <t>−</t>
  </si>
  <si>
    <t>Rokiškio r. sav.</t>
  </si>
  <si>
    <t>1. VšĮ Alytaus miesto socialinių paslaugų centras</t>
  </si>
  <si>
    <t>2. Alytaus r. sav. Miroslavo globos namai
3. Alytaus r. sav. Pivašiūnų globos namai</t>
  </si>
  <si>
    <t xml:space="preserve">4. VšĮ Lazdijų socialinių paslaugų centras </t>
  </si>
  <si>
    <t>5. Varėnos socialinių paslaugų centras</t>
  </si>
  <si>
    <t>6. BĮ Nemajūnų dienos centras</t>
  </si>
  <si>
    <t>7. Neįgaliųjų veiklos centras</t>
  </si>
  <si>
    <t>8. Kaišiadorių šventosios Faustinos mokykla - daugiafunkcis centras</t>
  </si>
  <si>
    <t>9. Kėdainių bendruomenės socialinis centras</t>
  </si>
  <si>
    <t>10. Prienų rajono savivaldybės socialinių paslaugų centras</t>
  </si>
  <si>
    <t>11. BĮ Raseinių socialinių paslaugų centras</t>
  </si>
  <si>
    <t>12. Neringos socialinių paslaugų centras</t>
  </si>
  <si>
    <t>13. Skuodo socialinių paslaugų šeimai centras</t>
  </si>
  <si>
    <t>14. Šilutės socialinių paslaugų centras</t>
  </si>
  <si>
    <t>15. Kalvarijos socialinių paslaugų centras</t>
  </si>
  <si>
    <t>16. Marijampolės socialinės pagalbos centras</t>
  </si>
  <si>
    <t>17. VšĮ Biržų rajono socialinių paslaugų centras</t>
  </si>
  <si>
    <t>18. Kupiškio socialinių paslaugų centras</t>
  </si>
  <si>
    <t>19. Panevėžio rajono socialinių paslaugų centras</t>
  </si>
  <si>
    <t>20. Pasvalio socialinių paslaugų centras</t>
  </si>
  <si>
    <t>21. Rokiškio socialinės paramos centras</t>
  </si>
  <si>
    <t>22. Akmenės r. socialinių paslaugų namai</t>
  </si>
  <si>
    <t>23. Joniškio r. vaiko ir šeimos gerovės centras</t>
  </si>
  <si>
    <t>24. Kelmės r. socialinių paslaugų centras</t>
  </si>
  <si>
    <t>25. Pakruojo nestacionarių paslaugų centras</t>
  </si>
  <si>
    <t>26. Radviliškio parapijos bendruomenės socialinių paslaugų centras</t>
  </si>
  <si>
    <t>27. Šiaulių m. socialinių paslaugų centras</t>
  </si>
  <si>
    <t>28. Šiaulių r.sav. socialinių paslaugų centras</t>
  </si>
  <si>
    <t>29. VšĮ „Jurbarko socialinės paslaugos“
30. Skalvijos namai</t>
  </si>
  <si>
    <t>1. Sutrikusio intelekto žmonių globos bendrijai „Druskininkų viltis"</t>
  </si>
  <si>
    <t>2. VšĮ Vilties žiedas</t>
  </si>
  <si>
    <t>3. Kauno krašto neįgaliųjų sąjunga
4. VšĮ "Tapk laisvas"</t>
  </si>
  <si>
    <t>5. VšĮ Socialinių paslaugų informacijos centras</t>
  </si>
  <si>
    <t>6. VšĮ „Dovilų socialinių iniciatyvų centras“</t>
  </si>
  <si>
    <t>7. Labdaros ir paramos fondas „Dienvidis“</t>
  </si>
  <si>
    <t xml:space="preserve">8. Skuodo krašto bendruomenė </t>
  </si>
  <si>
    <t>9. VšĮ Visuomenės gerovės asociacija</t>
  </si>
  <si>
    <t xml:space="preserve">10. Marijampolės krašto samariečių bendrija
11. Vilkaviškio vyskupijos caritas </t>
  </si>
  <si>
    <t>12. VšĮ „Namai visiems“
13. VšĮ „Gelbėkit vaikus“ 
14. Šakių vaikų dienos centras</t>
  </si>
  <si>
    <t>15. Vilkaviškio rajono kaimo bendruomenių sąjunga</t>
  </si>
  <si>
    <t>16. VšĮ "Nuoširdus rūpestis"</t>
  </si>
  <si>
    <t>31. Pagėgių sav. šeimos gerovės centras</t>
  </si>
  <si>
    <t>32. Šilalės rajono socialinių paslaugų namai</t>
  </si>
  <si>
    <t>33. Tauragės šeimos gerovės centras</t>
  </si>
  <si>
    <t>17. VšĮ Mažeikių rajono neįgaliųjų centras
18. Mažeikių rajono šeimos ir vaiko gerovės centras
19. Sutrikusio intelekto žmonių  globos bendrija „Mažeikių Viltis“</t>
  </si>
  <si>
    <t>34. BĮ Plungės socialinių paslaugų centras</t>
  </si>
  <si>
    <t>35. Rietavo socialinių paslaugų centras</t>
  </si>
  <si>
    <t>36. Telšių socialinių paslaugų centras</t>
  </si>
  <si>
    <t>20. Telšių sutrikusios psichikos žmonių globos bendrija
21. Telšių samariečių bendrijos Telšių skyrius</t>
  </si>
  <si>
    <t>37. Anykščių rajono socialinių paslaugų centras</t>
  </si>
  <si>
    <t>38. Ignalinos rajono socialinių paslaugų centras</t>
  </si>
  <si>
    <t>39. Molėtų socialinės paramos centras</t>
  </si>
  <si>
    <t>40. Utenos rajono socialinių paslaugų centras</t>
  </si>
  <si>
    <t>41. Visagino socialinių paslaugų centras</t>
  </si>
  <si>
    <t>42. Zarasų socialinių paslaugų centras</t>
  </si>
  <si>
    <t>43. Elektrėnų socialinių paslaugų centras</t>
  </si>
  <si>
    <t>44. Šalčininkų socialinių paslaugų centras</t>
  </si>
  <si>
    <t>45. Širvintų rajono socialinių paslaugų centras</t>
  </si>
  <si>
    <t>46. Švenčionių rajono socialinių paslaugų centras</t>
  </si>
  <si>
    <t>22. VšĮ Trakų neįgaliųjų užimtumo centras</t>
  </si>
  <si>
    <t>47. Ukmergės socialinių paslaugų centras</t>
  </si>
  <si>
    <t>23. Maltos ordino pagalbos tarnyba
24. Lietuvos samariečių bendrija Vilniaus skyrius
25. Lietuvos žmonių su negalia sąjunga
26. VšĮ "Vilties žiedas"</t>
  </si>
  <si>
    <t>48. Vilniaus rajono socialinių paslaugų centras</t>
  </si>
  <si>
    <t>Neteikė</t>
  </si>
  <si>
    <t>Pagalbą teikė/neteikė</t>
  </si>
  <si>
    <t>Teikė</t>
  </si>
  <si>
    <t>Suteiktų pagalbos valandų skaičius</t>
  </si>
  <si>
    <t>Asmeniniai asistentai</t>
  </si>
  <si>
    <t>Iš jų asmens pasitelkti asmeniniai asistentai</t>
  </si>
  <si>
    <t>VISO</t>
  </si>
  <si>
    <t>Fizinė negalia</t>
  </si>
  <si>
    <t>Klausos negalia</t>
  </si>
  <si>
    <t>Regos negalia</t>
  </si>
  <si>
    <t>Intelekto negalia</t>
  </si>
  <si>
    <t>Psichikos negalia</t>
  </si>
  <si>
    <t>Raidos negalia</t>
  </si>
  <si>
    <t>Kompleksinė negalia</t>
  </si>
  <si>
    <t>Pagalba gavusių asmenų skaičius</t>
  </si>
  <si>
    <t>Pagalbą gavusių asmenų pasiskirstymas pagal negalios pobūdį</t>
  </si>
  <si>
    <t>0-9</t>
  </si>
  <si>
    <t>10-17</t>
  </si>
  <si>
    <t>18-29</t>
  </si>
  <si>
    <t>30-39</t>
  </si>
  <si>
    <t>40-49</t>
  </si>
  <si>
    <t>50-59</t>
  </si>
  <si>
    <t>60-64</t>
  </si>
  <si>
    <t>65 ir vyresni</t>
  </si>
  <si>
    <t>Pagalbą gavusių asmenų pasiskirstymas pagal amžiaus grupes</t>
  </si>
  <si>
    <t>iki 5%</t>
  </si>
  <si>
    <t>iki 10%</t>
  </si>
  <si>
    <t>iki 15%</t>
  </si>
  <si>
    <t>iki 20%</t>
  </si>
  <si>
    <t>Nemokamai</t>
  </si>
  <si>
    <t>Asmens mokėjimas už asmeninę pagalbą</t>
  </si>
  <si>
    <t>Vyriška</t>
  </si>
  <si>
    <t>Moteriška</t>
  </si>
  <si>
    <t>Pagalbą gavusių asmenų pasiskirstymas pagal lytį</t>
  </si>
  <si>
    <t>Pirmą kartą</t>
  </si>
  <si>
    <t>Pakartotinai pasibaigus nustatyto AP poreikio terminui</t>
  </si>
  <si>
    <t>Pakartotinai dėl kitos priežasties</t>
  </si>
  <si>
    <t>Asmenų pasiskirstymas, kuriems buvo atliktas AP vertinimas</t>
  </si>
  <si>
    <t>1. Alytaus</t>
  </si>
  <si>
    <t>2. Kauno</t>
  </si>
  <si>
    <t>3. Klaipėdos</t>
  </si>
  <si>
    <t>4. Marijampolės</t>
  </si>
  <si>
    <t>5. Panevėžio</t>
  </si>
  <si>
    <t>6. Šiaulių</t>
  </si>
  <si>
    <t>7. Tauragės</t>
  </si>
  <si>
    <t>8. Telšių</t>
  </si>
  <si>
    <t>9. Utenos</t>
  </si>
  <si>
    <t>10. Vilniaus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</si>
</sst>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8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0" fontId="0" fillId="0" borderId="11" xfId="0" applyNumberFormat="1" applyFill="1" applyBorder="1" applyAlignment="1">
      <alignment horizontal="left" vertical="top"/>
    </xf>
    <xf numFmtId="0" fontId="0" fillId="0" borderId="12" xfId="0" applyNumberFormat="1" applyFill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top"/>
    </xf>
    <xf numFmtId="0" fontId="1" fillId="0" borderId="14" xfId="0" applyNumberFormat="1" applyFont="1" applyBorder="1" applyAlignment="1">
      <alignment horizontal="left" vertical="top"/>
    </xf>
    <xf numFmtId="0" fontId="1" fillId="0" borderId="15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center" textRotation="90" wrapText="1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0" borderId="5" xfId="0" applyFont="1" applyBorder="1" applyAlignment="1">
      <alignment horizontal="center" vertical="center" textRotation="90" wrapText="1"/>
    </xf>
    <xf numFmtId="0" fontId="0" fillId="0" borderId="5" xfId="0" applyNumberFormat="1" applyFont="1" applyBorder="1" applyAlignment="1">
      <alignment horizontal="left" vertical="top"/>
    </xf>
    <xf numFmtId="0" fontId="0" fillId="0" borderId="5" xfId="0" applyNumberFormat="1" applyBorder="1" applyAlignment="1">
      <alignment horizontal="left" vertical="top"/>
    </xf>
    <xf numFmtId="0" fontId="0" fillId="0" borderId="5" xfId="0" applyNumberFormat="1" applyFill="1" applyBorder="1" applyAlignment="1">
      <alignment horizontal="left" vertical="top"/>
    </xf>
    <xf numFmtId="0" fontId="1" fillId="0" borderId="19" xfId="0" applyNumberFormat="1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3" fillId="0" borderId="21" xfId="0" applyNumberFormat="1" applyFont="1" applyBorder="1" applyAlignment="1">
      <alignment horizontal="left" vertical="top"/>
    </xf>
    <xf numFmtId="0" fontId="13" fillId="0" borderId="19" xfId="0" applyNumberFormat="1" applyFont="1" applyBorder="1" applyAlignment="1">
      <alignment horizontal="left" vertical="top"/>
    </xf>
    <xf numFmtId="0" fontId="13" fillId="0" borderId="15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2" borderId="1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2" fillId="2" borderId="12" xfId="0" applyFont="1" applyFill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2" fillId="0" borderId="8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62"/>
  <sheetViews>
    <sheetView workbookViewId="0">
      <pane ySplit="2" topLeftCell="A3" activePane="bottomLeft" state="frozen"/>
      <selection pane="bottomLeft" activeCell="I11" sqref="I11"/>
    </sheetView>
  </sheetViews>
  <sheetFormatPr defaultRowHeight="15.6" x14ac:dyDescent="0.3"/>
  <cols>
    <col min="1" max="1" width="8.88671875" style="2"/>
    <col min="2" max="2" width="13.6640625" style="10" customWidth="1"/>
    <col min="3" max="3" width="13.6640625" style="8" customWidth="1"/>
    <col min="4" max="4" width="17.5546875" style="8" customWidth="1"/>
    <col min="5" max="5" width="18.6640625" style="8" customWidth="1"/>
    <col min="6" max="6" width="42.6640625" style="2" customWidth="1"/>
    <col min="7" max="7" width="45" style="2" customWidth="1"/>
    <col min="8" max="8" width="8.88671875" style="2"/>
    <col min="9" max="9" width="53.44140625" style="2" customWidth="1"/>
    <col min="10" max="16384" width="8.88671875" style="2"/>
  </cols>
  <sheetData>
    <row r="2" spans="2:9" s="1" customFormat="1" ht="31.2" x14ac:dyDescent="0.3">
      <c r="B2" s="6" t="s">
        <v>2</v>
      </c>
      <c r="C2" s="9" t="s">
        <v>73</v>
      </c>
      <c r="D2" s="6" t="s">
        <v>3</v>
      </c>
      <c r="E2" s="9" t="s">
        <v>139</v>
      </c>
      <c r="F2" s="5" t="s">
        <v>1</v>
      </c>
      <c r="G2" s="5" t="s">
        <v>4</v>
      </c>
    </row>
    <row r="3" spans="2:9" x14ac:dyDescent="0.3">
      <c r="B3" s="123" t="s">
        <v>6</v>
      </c>
      <c r="C3" s="12">
        <v>8</v>
      </c>
      <c r="D3" s="7" t="s">
        <v>7</v>
      </c>
      <c r="E3" s="7" t="s">
        <v>140</v>
      </c>
      <c r="F3" s="3" t="s">
        <v>76</v>
      </c>
      <c r="G3" s="3"/>
    </row>
    <row r="4" spans="2:9" ht="30.6" customHeight="1" x14ac:dyDescent="0.3">
      <c r="B4" s="123"/>
      <c r="C4" s="12">
        <v>8</v>
      </c>
      <c r="D4" s="7" t="s">
        <v>8</v>
      </c>
      <c r="E4" s="7" t="s">
        <v>140</v>
      </c>
      <c r="F4" s="4" t="s">
        <v>77</v>
      </c>
      <c r="G4" s="3"/>
      <c r="I4" s="13"/>
    </row>
    <row r="5" spans="2:9" ht="28.8" x14ac:dyDescent="0.3">
      <c r="B5" s="123"/>
      <c r="C5" s="12">
        <v>8</v>
      </c>
      <c r="D5" s="7" t="s">
        <v>0</v>
      </c>
      <c r="E5" s="7" t="s">
        <v>140</v>
      </c>
      <c r="F5" s="3"/>
      <c r="G5" s="4" t="s">
        <v>104</v>
      </c>
      <c r="I5" s="14"/>
    </row>
    <row r="6" spans="2:9" x14ac:dyDescent="0.3">
      <c r="B6" s="123"/>
      <c r="C6" s="7">
        <v>8.33</v>
      </c>
      <c r="D6" s="7" t="s">
        <v>9</v>
      </c>
      <c r="E6" s="7" t="s">
        <v>140</v>
      </c>
      <c r="F6" s="3" t="s">
        <v>78</v>
      </c>
      <c r="G6" s="3"/>
      <c r="I6" s="15"/>
    </row>
    <row r="7" spans="2:9" x14ac:dyDescent="0.3">
      <c r="B7" s="123"/>
      <c r="C7" s="7">
        <v>6.97</v>
      </c>
      <c r="D7" s="7" t="s">
        <v>10</v>
      </c>
      <c r="E7" s="7" t="s">
        <v>140</v>
      </c>
      <c r="F7" s="3" t="s">
        <v>79</v>
      </c>
      <c r="G7" s="3"/>
    </row>
    <row r="8" spans="2:9" x14ac:dyDescent="0.3">
      <c r="B8" s="123" t="s">
        <v>11</v>
      </c>
      <c r="C8" s="7">
        <v>7.23</v>
      </c>
      <c r="D8" s="7" t="s">
        <v>5</v>
      </c>
      <c r="E8" s="7" t="s">
        <v>138</v>
      </c>
      <c r="F8" s="3" t="s">
        <v>80</v>
      </c>
      <c r="G8" s="3"/>
    </row>
    <row r="9" spans="2:9" x14ac:dyDescent="0.3">
      <c r="B9" s="123"/>
      <c r="C9" s="12">
        <v>8.5</v>
      </c>
      <c r="D9" s="7" t="s">
        <v>12</v>
      </c>
      <c r="E9" s="7" t="s">
        <v>140</v>
      </c>
      <c r="F9" s="3" t="s">
        <v>81</v>
      </c>
      <c r="G9" s="3"/>
    </row>
    <row r="10" spans="2:9" ht="28.8" x14ac:dyDescent="0.3">
      <c r="B10" s="123"/>
      <c r="C10" s="7">
        <v>6.76</v>
      </c>
      <c r="D10" s="7" t="s">
        <v>13</v>
      </c>
      <c r="E10" s="7" t="s">
        <v>140</v>
      </c>
      <c r="F10" s="4" t="s">
        <v>82</v>
      </c>
      <c r="G10" s="3"/>
    </row>
    <row r="11" spans="2:9" x14ac:dyDescent="0.3">
      <c r="B11" s="123"/>
      <c r="C11" s="12">
        <v>8</v>
      </c>
      <c r="D11" s="7" t="s">
        <v>14</v>
      </c>
      <c r="E11" s="7" t="s">
        <v>140</v>
      </c>
      <c r="F11" s="3"/>
      <c r="G11" s="3" t="s">
        <v>105</v>
      </c>
    </row>
    <row r="12" spans="2:9" ht="28.8" x14ac:dyDescent="0.3">
      <c r="B12" s="123"/>
      <c r="C12" s="12">
        <v>8</v>
      </c>
      <c r="D12" s="7" t="s">
        <v>15</v>
      </c>
      <c r="E12" s="7" t="s">
        <v>140</v>
      </c>
      <c r="F12" s="3"/>
      <c r="G12" s="4" t="s">
        <v>106</v>
      </c>
    </row>
    <row r="13" spans="2:9" x14ac:dyDescent="0.3">
      <c r="B13" s="123"/>
      <c r="C13" s="7">
        <v>5.12</v>
      </c>
      <c r="D13" s="7" t="s">
        <v>16</v>
      </c>
      <c r="E13" s="7" t="s">
        <v>140</v>
      </c>
      <c r="F13" s="3" t="s">
        <v>83</v>
      </c>
      <c r="G13" s="3"/>
    </row>
    <row r="14" spans="2:9" ht="28.8" x14ac:dyDescent="0.3">
      <c r="B14" s="123"/>
      <c r="C14" s="7">
        <v>7.66</v>
      </c>
      <c r="D14" s="7" t="s">
        <v>17</v>
      </c>
      <c r="E14" s="7" t="s">
        <v>140</v>
      </c>
      <c r="F14" s="4" t="s">
        <v>84</v>
      </c>
      <c r="G14" s="3"/>
    </row>
    <row r="15" spans="2:9" x14ac:dyDescent="0.3">
      <c r="B15" s="123"/>
      <c r="C15" s="7">
        <v>6.97</v>
      </c>
      <c r="D15" s="7" t="s">
        <v>18</v>
      </c>
      <c r="E15" s="7" t="s">
        <v>140</v>
      </c>
      <c r="F15" s="3" t="s">
        <v>85</v>
      </c>
      <c r="G15" s="3"/>
    </row>
    <row r="16" spans="2:9" x14ac:dyDescent="0.3">
      <c r="B16" s="123" t="s">
        <v>19</v>
      </c>
      <c r="C16" s="7">
        <v>7.43</v>
      </c>
      <c r="D16" s="7" t="s">
        <v>20</v>
      </c>
      <c r="E16" s="7" t="s">
        <v>140</v>
      </c>
      <c r="F16" s="3"/>
      <c r="G16" s="3" t="s">
        <v>107</v>
      </c>
    </row>
    <row r="17" spans="2:7" x14ac:dyDescent="0.3">
      <c r="B17" s="123"/>
      <c r="C17" s="7">
        <v>7.2</v>
      </c>
      <c r="D17" s="7" t="s">
        <v>21</v>
      </c>
      <c r="E17" s="7" t="s">
        <v>140</v>
      </c>
      <c r="F17" s="3"/>
      <c r="G17" s="3" t="s">
        <v>108</v>
      </c>
    </row>
    <row r="18" spans="2:7" x14ac:dyDescent="0.3">
      <c r="B18" s="123"/>
      <c r="C18" s="12">
        <v>9.9</v>
      </c>
      <c r="D18" s="7" t="s">
        <v>22</v>
      </c>
      <c r="E18" s="7" t="s">
        <v>138</v>
      </c>
      <c r="F18" s="11" t="s">
        <v>74</v>
      </c>
      <c r="G18" s="11" t="s">
        <v>74</v>
      </c>
    </row>
    <row r="19" spans="2:7" x14ac:dyDescent="0.3">
      <c r="B19" s="123"/>
      <c r="C19" s="12">
        <v>6</v>
      </c>
      <c r="D19" s="7" t="s">
        <v>23</v>
      </c>
      <c r="E19" s="7" t="s">
        <v>138</v>
      </c>
      <c r="F19" s="3" t="s">
        <v>86</v>
      </c>
      <c r="G19" s="3"/>
    </row>
    <row r="20" spans="2:7" x14ac:dyDescent="0.3">
      <c r="B20" s="123"/>
      <c r="C20" s="12">
        <v>9</v>
      </c>
      <c r="D20" s="7" t="s">
        <v>24</v>
      </c>
      <c r="E20" s="7" t="s">
        <v>140</v>
      </c>
      <c r="F20" s="3"/>
      <c r="G20" s="3" t="s">
        <v>109</v>
      </c>
    </row>
    <row r="21" spans="2:7" x14ac:dyDescent="0.3">
      <c r="B21" s="123"/>
      <c r="C21" s="7">
        <v>7.22</v>
      </c>
      <c r="D21" s="7" t="s">
        <v>25</v>
      </c>
      <c r="E21" s="7" t="s">
        <v>140</v>
      </c>
      <c r="F21" s="3" t="s">
        <v>87</v>
      </c>
      <c r="G21" s="3" t="s">
        <v>110</v>
      </c>
    </row>
    <row r="22" spans="2:7" x14ac:dyDescent="0.3">
      <c r="B22" s="123"/>
      <c r="C22" s="7">
        <v>8.9499999999999993</v>
      </c>
      <c r="D22" s="7" t="s">
        <v>26</v>
      </c>
      <c r="E22" s="7" t="s">
        <v>140</v>
      </c>
      <c r="F22" s="3" t="s">
        <v>88</v>
      </c>
      <c r="G22" s="3"/>
    </row>
    <row r="23" spans="2:7" x14ac:dyDescent="0.3">
      <c r="B23" s="120" t="s">
        <v>27</v>
      </c>
      <c r="C23" s="12">
        <v>5.9</v>
      </c>
      <c r="D23" s="7" t="s">
        <v>28</v>
      </c>
      <c r="E23" s="7" t="s">
        <v>140</v>
      </c>
      <c r="F23" s="3" t="s">
        <v>89</v>
      </c>
      <c r="G23" s="3"/>
    </row>
    <row r="24" spans="2:7" x14ac:dyDescent="0.3">
      <c r="B24" s="121"/>
      <c r="C24" s="12">
        <v>8</v>
      </c>
      <c r="D24" s="7" t="s">
        <v>29</v>
      </c>
      <c r="E24" s="7" t="s">
        <v>140</v>
      </c>
      <c r="F24" s="3"/>
      <c r="G24" s="3" t="s">
        <v>111</v>
      </c>
    </row>
    <row r="25" spans="2:7" ht="28.8" x14ac:dyDescent="0.3">
      <c r="B25" s="121"/>
      <c r="C25" s="12">
        <v>8</v>
      </c>
      <c r="D25" s="7" t="s">
        <v>30</v>
      </c>
      <c r="E25" s="7" t="s">
        <v>138</v>
      </c>
      <c r="F25" s="3" t="s">
        <v>90</v>
      </c>
      <c r="G25" s="4" t="s">
        <v>112</v>
      </c>
    </row>
    <row r="26" spans="2:7" ht="43.2" x14ac:dyDescent="0.3">
      <c r="B26" s="121"/>
      <c r="C26" s="7">
        <v>7.18</v>
      </c>
      <c r="D26" s="7" t="s">
        <v>31</v>
      </c>
      <c r="E26" s="7" t="s">
        <v>140</v>
      </c>
      <c r="F26" s="3"/>
      <c r="G26" s="4" t="s">
        <v>113</v>
      </c>
    </row>
    <row r="27" spans="2:7" x14ac:dyDescent="0.3">
      <c r="B27" s="122"/>
      <c r="C27" s="12">
        <v>8.1</v>
      </c>
      <c r="D27" s="7" t="s">
        <v>32</v>
      </c>
      <c r="E27" s="7" t="s">
        <v>140</v>
      </c>
      <c r="F27" s="3"/>
      <c r="G27" s="3" t="s">
        <v>114</v>
      </c>
    </row>
    <row r="28" spans="2:7" x14ac:dyDescent="0.3">
      <c r="B28" s="120" t="s">
        <v>33</v>
      </c>
      <c r="C28" s="12">
        <v>9</v>
      </c>
      <c r="D28" s="7" t="s">
        <v>34</v>
      </c>
      <c r="E28" s="7" t="s">
        <v>140</v>
      </c>
      <c r="F28" s="3" t="s">
        <v>91</v>
      </c>
      <c r="G28" s="3"/>
    </row>
    <row r="29" spans="2:7" x14ac:dyDescent="0.3">
      <c r="B29" s="121"/>
      <c r="C29" s="7">
        <v>6.89</v>
      </c>
      <c r="D29" s="7" t="s">
        <v>35</v>
      </c>
      <c r="E29" s="7" t="s">
        <v>140</v>
      </c>
      <c r="F29" s="3" t="s">
        <v>92</v>
      </c>
      <c r="G29" s="3"/>
    </row>
    <row r="30" spans="2:7" x14ac:dyDescent="0.3">
      <c r="B30" s="121"/>
      <c r="C30" s="12">
        <v>7.7</v>
      </c>
      <c r="D30" s="7" t="s">
        <v>36</v>
      </c>
      <c r="E30" s="7" t="s">
        <v>140</v>
      </c>
      <c r="F30" s="3"/>
      <c r="G30" s="3" t="s">
        <v>115</v>
      </c>
    </row>
    <row r="31" spans="2:7" x14ac:dyDescent="0.3">
      <c r="B31" s="121"/>
      <c r="C31" s="7">
        <v>7.87</v>
      </c>
      <c r="D31" s="7" t="s">
        <v>37</v>
      </c>
      <c r="E31" s="7" t="s">
        <v>138</v>
      </c>
      <c r="F31" s="3" t="s">
        <v>93</v>
      </c>
      <c r="G31" s="3"/>
    </row>
    <row r="32" spans="2:7" x14ac:dyDescent="0.3">
      <c r="B32" s="121"/>
      <c r="C32" s="7">
        <v>4.5599999999999996</v>
      </c>
      <c r="D32" s="7" t="s">
        <v>38</v>
      </c>
      <c r="E32" s="7" t="s">
        <v>140</v>
      </c>
      <c r="F32" s="3" t="s">
        <v>94</v>
      </c>
      <c r="G32" s="3"/>
    </row>
    <row r="33" spans="2:7" x14ac:dyDescent="0.3">
      <c r="B33" s="122"/>
      <c r="C33" s="7">
        <v>6.89</v>
      </c>
      <c r="D33" s="7" t="s">
        <v>75</v>
      </c>
      <c r="E33" s="7" t="s">
        <v>140</v>
      </c>
      <c r="F33" s="3" t="s">
        <v>95</v>
      </c>
      <c r="G33" s="3"/>
    </row>
    <row r="34" spans="2:7" x14ac:dyDescent="0.3">
      <c r="B34" s="120" t="s">
        <v>39</v>
      </c>
      <c r="C34" s="12">
        <v>8</v>
      </c>
      <c r="D34" s="7" t="s">
        <v>40</v>
      </c>
      <c r="E34" s="7" t="s">
        <v>140</v>
      </c>
      <c r="F34" s="3" t="s">
        <v>96</v>
      </c>
      <c r="G34" s="3"/>
    </row>
    <row r="35" spans="2:7" x14ac:dyDescent="0.3">
      <c r="B35" s="121"/>
      <c r="C35" s="12">
        <v>7.5</v>
      </c>
      <c r="D35" s="7" t="s">
        <v>41</v>
      </c>
      <c r="E35" s="7" t="s">
        <v>140</v>
      </c>
      <c r="F35" s="3" t="s">
        <v>97</v>
      </c>
      <c r="G35" s="3"/>
    </row>
    <row r="36" spans="2:7" x14ac:dyDescent="0.3">
      <c r="B36" s="121"/>
      <c r="C36" s="12">
        <v>8</v>
      </c>
      <c r="D36" s="7" t="s">
        <v>42</v>
      </c>
      <c r="E36" s="7" t="s">
        <v>140</v>
      </c>
      <c r="F36" s="3" t="s">
        <v>98</v>
      </c>
      <c r="G36" s="3"/>
    </row>
    <row r="37" spans="2:7" x14ac:dyDescent="0.3">
      <c r="B37" s="121"/>
      <c r="C37" s="7">
        <v>8.9499999999999993</v>
      </c>
      <c r="D37" s="7" t="s">
        <v>43</v>
      </c>
      <c r="E37" s="7" t="s">
        <v>138</v>
      </c>
      <c r="F37" s="3" t="s">
        <v>99</v>
      </c>
      <c r="G37" s="3"/>
    </row>
    <row r="38" spans="2:7" ht="28.8" x14ac:dyDescent="0.3">
      <c r="B38" s="121"/>
      <c r="C38" s="7">
        <v>7.52</v>
      </c>
      <c r="D38" s="7" t="s">
        <v>44</v>
      </c>
      <c r="E38" s="7" t="s">
        <v>140</v>
      </c>
      <c r="F38" s="4" t="s">
        <v>100</v>
      </c>
      <c r="G38" s="3"/>
    </row>
    <row r="39" spans="2:7" x14ac:dyDescent="0.3">
      <c r="B39" s="121"/>
      <c r="C39" s="12">
        <v>7</v>
      </c>
      <c r="D39" s="7" t="s">
        <v>45</v>
      </c>
      <c r="E39" s="7" t="s">
        <v>140</v>
      </c>
      <c r="F39" s="3" t="s">
        <v>101</v>
      </c>
      <c r="G39" s="3"/>
    </row>
    <row r="40" spans="2:7" x14ac:dyDescent="0.3">
      <c r="B40" s="122"/>
      <c r="C40" s="7">
        <v>7.28</v>
      </c>
      <c r="D40" s="7" t="s">
        <v>46</v>
      </c>
      <c r="E40" s="7" t="s">
        <v>140</v>
      </c>
      <c r="F40" s="3" t="s">
        <v>102</v>
      </c>
      <c r="G40" s="3"/>
    </row>
    <row r="41" spans="2:7" ht="28.8" x14ac:dyDescent="0.3">
      <c r="B41" s="120" t="s">
        <v>47</v>
      </c>
      <c r="C41" s="7">
        <v>8.0399999999999991</v>
      </c>
      <c r="D41" s="7" t="s">
        <v>48</v>
      </c>
      <c r="E41" s="7" t="s">
        <v>138</v>
      </c>
      <c r="F41" s="4" t="s">
        <v>103</v>
      </c>
      <c r="G41" s="3"/>
    </row>
    <row r="42" spans="2:7" x14ac:dyDescent="0.3">
      <c r="B42" s="121"/>
      <c r="C42" s="12">
        <v>7.9</v>
      </c>
      <c r="D42" s="7" t="s">
        <v>49</v>
      </c>
      <c r="E42" s="7" t="s">
        <v>140</v>
      </c>
      <c r="F42" s="3" t="s">
        <v>116</v>
      </c>
      <c r="G42" s="3"/>
    </row>
    <row r="43" spans="2:7" x14ac:dyDescent="0.3">
      <c r="B43" s="121"/>
      <c r="C43" s="7">
        <v>11.91</v>
      </c>
      <c r="D43" s="7" t="s">
        <v>50</v>
      </c>
      <c r="E43" s="7" t="s">
        <v>140</v>
      </c>
      <c r="F43" s="3" t="s">
        <v>117</v>
      </c>
      <c r="G43" s="3"/>
    </row>
    <row r="44" spans="2:7" x14ac:dyDescent="0.3">
      <c r="B44" s="122"/>
      <c r="C44" s="7">
        <v>7.36</v>
      </c>
      <c r="D44" s="7" t="s">
        <v>51</v>
      </c>
      <c r="E44" s="7" t="s">
        <v>140</v>
      </c>
      <c r="F44" s="3" t="s">
        <v>118</v>
      </c>
      <c r="G44" s="3"/>
    </row>
    <row r="45" spans="2:7" ht="57.6" x14ac:dyDescent="0.3">
      <c r="B45" s="120" t="s">
        <v>52</v>
      </c>
      <c r="C45" s="12">
        <v>9</v>
      </c>
      <c r="D45" s="7" t="s">
        <v>53</v>
      </c>
      <c r="E45" s="7" t="s">
        <v>140</v>
      </c>
      <c r="F45" s="3"/>
      <c r="G45" s="4" t="s">
        <v>119</v>
      </c>
    </row>
    <row r="46" spans="2:7" x14ac:dyDescent="0.3">
      <c r="B46" s="121"/>
      <c r="C46" s="7">
        <v>11.91</v>
      </c>
      <c r="D46" s="7" t="s">
        <v>54</v>
      </c>
      <c r="E46" s="7" t="s">
        <v>140</v>
      </c>
      <c r="F46" s="3" t="s">
        <v>120</v>
      </c>
      <c r="G46" s="3"/>
    </row>
    <row r="47" spans="2:7" x14ac:dyDescent="0.3">
      <c r="B47" s="121"/>
      <c r="C47" s="12">
        <v>8</v>
      </c>
      <c r="D47" s="7" t="s">
        <v>55</v>
      </c>
      <c r="E47" s="7" t="s">
        <v>138</v>
      </c>
      <c r="F47" s="3" t="s">
        <v>121</v>
      </c>
      <c r="G47" s="3"/>
    </row>
    <row r="48" spans="2:7" ht="43.2" x14ac:dyDescent="0.3">
      <c r="B48" s="122"/>
      <c r="C48" s="12">
        <v>12.2</v>
      </c>
      <c r="D48" s="7" t="s">
        <v>56</v>
      </c>
      <c r="E48" s="7" t="s">
        <v>140</v>
      </c>
      <c r="F48" s="3" t="s">
        <v>122</v>
      </c>
      <c r="G48" s="4" t="s">
        <v>123</v>
      </c>
    </row>
    <row r="49" spans="2:7" x14ac:dyDescent="0.3">
      <c r="B49" s="120" t="s">
        <v>57</v>
      </c>
      <c r="C49" s="12">
        <v>8</v>
      </c>
      <c r="D49" s="7" t="s">
        <v>58</v>
      </c>
      <c r="E49" s="7" t="s">
        <v>140</v>
      </c>
      <c r="F49" s="3" t="s">
        <v>124</v>
      </c>
      <c r="G49" s="3"/>
    </row>
    <row r="50" spans="2:7" x14ac:dyDescent="0.3">
      <c r="B50" s="121"/>
      <c r="C50" s="12">
        <v>6.8</v>
      </c>
      <c r="D50" s="7" t="s">
        <v>59</v>
      </c>
      <c r="E50" s="7" t="s">
        <v>140</v>
      </c>
      <c r="F50" s="3" t="s">
        <v>125</v>
      </c>
      <c r="G50" s="3"/>
    </row>
    <row r="51" spans="2:7" x14ac:dyDescent="0.3">
      <c r="B51" s="121"/>
      <c r="C51" s="12">
        <v>7.5</v>
      </c>
      <c r="D51" s="7" t="s">
        <v>60</v>
      </c>
      <c r="E51" s="7" t="s">
        <v>140</v>
      </c>
      <c r="F51" s="3" t="s">
        <v>126</v>
      </c>
      <c r="G51" s="3"/>
    </row>
    <row r="52" spans="2:7" x14ac:dyDescent="0.3">
      <c r="B52" s="121"/>
      <c r="C52" s="12">
        <v>9</v>
      </c>
      <c r="D52" s="7" t="s">
        <v>61</v>
      </c>
      <c r="E52" s="7" t="s">
        <v>140</v>
      </c>
      <c r="F52" s="3" t="s">
        <v>127</v>
      </c>
      <c r="G52" s="3"/>
    </row>
    <row r="53" spans="2:7" x14ac:dyDescent="0.3">
      <c r="B53" s="121"/>
      <c r="C53" s="12">
        <v>7</v>
      </c>
      <c r="D53" s="7" t="s">
        <v>62</v>
      </c>
      <c r="E53" s="7" t="s">
        <v>140</v>
      </c>
      <c r="F53" s="3" t="s">
        <v>128</v>
      </c>
      <c r="G53" s="3"/>
    </row>
    <row r="54" spans="2:7" x14ac:dyDescent="0.3">
      <c r="B54" s="122"/>
      <c r="C54" s="12">
        <v>7</v>
      </c>
      <c r="D54" s="7" t="s">
        <v>63</v>
      </c>
      <c r="E54" s="7" t="s">
        <v>140</v>
      </c>
      <c r="F54" s="3" t="s">
        <v>129</v>
      </c>
      <c r="G54" s="3"/>
    </row>
    <row r="55" spans="2:7" x14ac:dyDescent="0.3">
      <c r="B55" s="123" t="s">
        <v>64</v>
      </c>
      <c r="C55" s="7">
        <v>8.5500000000000007</v>
      </c>
      <c r="D55" s="7" t="s">
        <v>65</v>
      </c>
      <c r="E55" s="7" t="s">
        <v>140</v>
      </c>
      <c r="F55" s="3" t="s">
        <v>130</v>
      </c>
      <c r="G55" s="3"/>
    </row>
    <row r="56" spans="2:7" x14ac:dyDescent="0.3">
      <c r="B56" s="123"/>
      <c r="C56" s="12">
        <v>8</v>
      </c>
      <c r="D56" s="7" t="s">
        <v>66</v>
      </c>
      <c r="E56" s="7" t="s">
        <v>140</v>
      </c>
      <c r="F56" s="3" t="s">
        <v>131</v>
      </c>
      <c r="G56" s="3"/>
    </row>
    <row r="57" spans="2:7" x14ac:dyDescent="0.3">
      <c r="B57" s="123"/>
      <c r="C57" s="12">
        <v>7.8</v>
      </c>
      <c r="D57" s="7" t="s">
        <v>67</v>
      </c>
      <c r="E57" s="7" t="s">
        <v>138</v>
      </c>
      <c r="F57" s="3" t="s">
        <v>132</v>
      </c>
      <c r="G57" s="3"/>
    </row>
    <row r="58" spans="2:7" x14ac:dyDescent="0.3">
      <c r="B58" s="123"/>
      <c r="C58" s="7">
        <v>6.51</v>
      </c>
      <c r="D58" s="7" t="s">
        <v>68</v>
      </c>
      <c r="E58" s="7" t="s">
        <v>138</v>
      </c>
      <c r="F58" s="3" t="s">
        <v>133</v>
      </c>
      <c r="G58" s="3"/>
    </row>
    <row r="59" spans="2:7" x14ac:dyDescent="0.3">
      <c r="B59" s="123"/>
      <c r="C59" s="12">
        <v>8.5</v>
      </c>
      <c r="D59" s="7" t="s">
        <v>69</v>
      </c>
      <c r="E59" s="7" t="s">
        <v>140</v>
      </c>
      <c r="F59" s="3"/>
      <c r="G59" s="3" t="s">
        <v>134</v>
      </c>
    </row>
    <row r="60" spans="2:7" x14ac:dyDescent="0.3">
      <c r="B60" s="123"/>
      <c r="C60" s="12">
        <v>9</v>
      </c>
      <c r="D60" s="7" t="s">
        <v>70</v>
      </c>
      <c r="E60" s="7" t="s">
        <v>140</v>
      </c>
      <c r="F60" s="3" t="s">
        <v>135</v>
      </c>
      <c r="G60" s="3"/>
    </row>
    <row r="61" spans="2:7" ht="57.6" x14ac:dyDescent="0.3">
      <c r="B61" s="123"/>
      <c r="C61" s="7">
        <v>11.31</v>
      </c>
      <c r="D61" s="7" t="s">
        <v>71</v>
      </c>
      <c r="E61" s="7" t="s">
        <v>140</v>
      </c>
      <c r="F61" s="3"/>
      <c r="G61" s="4" t="s">
        <v>136</v>
      </c>
    </row>
    <row r="62" spans="2:7" x14ac:dyDescent="0.3">
      <c r="B62" s="123"/>
      <c r="C62" s="7">
        <v>8.08</v>
      </c>
      <c r="D62" s="7" t="s">
        <v>72</v>
      </c>
      <c r="E62" s="7" t="s">
        <v>138</v>
      </c>
      <c r="F62" s="3" t="s">
        <v>137</v>
      </c>
      <c r="G62" s="3"/>
    </row>
  </sheetData>
  <autoFilter ref="B2:G62" xr:uid="{00000000-0001-0000-0000-000000000000}"/>
  <mergeCells count="10">
    <mergeCell ref="B3:B7"/>
    <mergeCell ref="B8:B15"/>
    <mergeCell ref="B16:B22"/>
    <mergeCell ref="B23:B27"/>
    <mergeCell ref="B28:B33"/>
    <mergeCell ref="B34:B40"/>
    <mergeCell ref="B41:B44"/>
    <mergeCell ref="B45:B48"/>
    <mergeCell ref="B49:B54"/>
    <mergeCell ref="B55:B6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960AE-C5A4-45CA-A126-058924DD72D3}">
  <dimension ref="B1:AF83"/>
  <sheetViews>
    <sheetView tabSelected="1" zoomScale="80" zoomScaleNormal="80" workbookViewId="0">
      <pane ySplit="2" topLeftCell="A3" activePane="bottomLeft" state="frozen"/>
      <selection pane="bottomLeft" activeCell="I21" sqref="I21"/>
    </sheetView>
  </sheetViews>
  <sheetFormatPr defaultRowHeight="15.6" x14ac:dyDescent="0.3"/>
  <cols>
    <col min="1" max="1" width="8" style="2" customWidth="1"/>
    <col min="2" max="2" width="15.33203125" style="10" customWidth="1"/>
    <col min="3" max="3" width="17.5546875" style="8" customWidth="1"/>
    <col min="4" max="4" width="11.21875" style="2" customWidth="1"/>
    <col min="5" max="5" width="8.88671875" style="17"/>
    <col min="6" max="6" width="11.21875" style="2" customWidth="1"/>
    <col min="7" max="7" width="11.88671875" style="2" customWidth="1"/>
    <col min="8" max="14" width="8.77734375" style="2" customWidth="1"/>
    <col min="15" max="28" width="4.77734375" style="2" customWidth="1"/>
    <col min="29" max="29" width="5.21875" style="2" customWidth="1"/>
    <col min="30" max="32" width="8.88671875" style="119"/>
    <col min="33" max="16384" width="8.88671875" style="2"/>
  </cols>
  <sheetData>
    <row r="1" spans="2:32" ht="52.8" customHeight="1" x14ac:dyDescent="0.3">
      <c r="B1" s="129" t="s">
        <v>2</v>
      </c>
      <c r="C1" s="130" t="s">
        <v>3</v>
      </c>
      <c r="D1" s="131" t="s">
        <v>152</v>
      </c>
      <c r="E1" s="133" t="s">
        <v>141</v>
      </c>
      <c r="F1" s="127" t="s">
        <v>142</v>
      </c>
      <c r="G1" s="128"/>
      <c r="H1" s="143" t="s">
        <v>153</v>
      </c>
      <c r="I1" s="144"/>
      <c r="J1" s="144"/>
      <c r="K1" s="144"/>
      <c r="L1" s="144"/>
      <c r="M1" s="144"/>
      <c r="N1" s="145"/>
      <c r="O1" s="135" t="s">
        <v>162</v>
      </c>
      <c r="P1" s="136"/>
      <c r="Q1" s="136"/>
      <c r="R1" s="136"/>
      <c r="S1" s="136"/>
      <c r="T1" s="136"/>
      <c r="U1" s="136"/>
      <c r="V1" s="137"/>
      <c r="W1" s="135" t="s">
        <v>168</v>
      </c>
      <c r="X1" s="136"/>
      <c r="Y1" s="136"/>
      <c r="Z1" s="136"/>
      <c r="AA1" s="137"/>
      <c r="AB1" s="139" t="s">
        <v>171</v>
      </c>
      <c r="AC1" s="140"/>
      <c r="AD1" s="124" t="s">
        <v>175</v>
      </c>
      <c r="AE1" s="125"/>
      <c r="AF1" s="126"/>
    </row>
    <row r="2" spans="2:32" s="1" customFormat="1" ht="63" customHeight="1" x14ac:dyDescent="0.3">
      <c r="B2" s="129"/>
      <c r="C2" s="130"/>
      <c r="D2" s="132"/>
      <c r="E2" s="134"/>
      <c r="F2" s="19" t="s">
        <v>142</v>
      </c>
      <c r="G2" s="33" t="s">
        <v>143</v>
      </c>
      <c r="H2" s="41" t="s">
        <v>145</v>
      </c>
      <c r="I2" s="19" t="s">
        <v>146</v>
      </c>
      <c r="J2" s="19" t="s">
        <v>147</v>
      </c>
      <c r="K2" s="19" t="s">
        <v>148</v>
      </c>
      <c r="L2" s="19" t="s">
        <v>149</v>
      </c>
      <c r="M2" s="19" t="s">
        <v>150</v>
      </c>
      <c r="N2" s="33" t="s">
        <v>151</v>
      </c>
      <c r="O2" s="51" t="s">
        <v>154</v>
      </c>
      <c r="P2" s="23" t="s">
        <v>155</v>
      </c>
      <c r="Q2" s="23" t="s">
        <v>156</v>
      </c>
      <c r="R2" s="23" t="s">
        <v>157</v>
      </c>
      <c r="S2" s="23" t="s">
        <v>158</v>
      </c>
      <c r="T2" s="23" t="s">
        <v>159</v>
      </c>
      <c r="U2" s="23" t="s">
        <v>160</v>
      </c>
      <c r="V2" s="52" t="s">
        <v>161</v>
      </c>
      <c r="W2" s="55" t="s">
        <v>163</v>
      </c>
      <c r="X2" s="24" t="s">
        <v>164</v>
      </c>
      <c r="Y2" s="24" t="s">
        <v>165</v>
      </c>
      <c r="Z2" s="24" t="s">
        <v>166</v>
      </c>
      <c r="AA2" s="56" t="s">
        <v>167</v>
      </c>
      <c r="AB2" s="57" t="s">
        <v>169</v>
      </c>
      <c r="AC2" s="65" t="s">
        <v>170</v>
      </c>
      <c r="AD2" s="87" t="s">
        <v>172</v>
      </c>
      <c r="AE2" s="88" t="s">
        <v>173</v>
      </c>
      <c r="AF2" s="89" t="s">
        <v>174</v>
      </c>
    </row>
    <row r="3" spans="2:32" x14ac:dyDescent="0.3">
      <c r="B3" s="122" t="s">
        <v>176</v>
      </c>
      <c r="C3" s="30" t="s">
        <v>7</v>
      </c>
      <c r="D3" s="34">
        <v>5</v>
      </c>
      <c r="E3" s="18">
        <v>577.5</v>
      </c>
      <c r="F3" s="3">
        <v>4</v>
      </c>
      <c r="G3" s="35">
        <v>1</v>
      </c>
      <c r="H3" s="42">
        <v>3</v>
      </c>
      <c r="I3" s="28"/>
      <c r="J3" s="28"/>
      <c r="K3" s="28">
        <v>1</v>
      </c>
      <c r="L3" s="28"/>
      <c r="M3" s="28"/>
      <c r="N3" s="43">
        <v>1</v>
      </c>
      <c r="O3" s="53"/>
      <c r="P3" s="27"/>
      <c r="Q3" s="27">
        <v>1</v>
      </c>
      <c r="R3" s="27"/>
      <c r="S3" s="27">
        <v>2</v>
      </c>
      <c r="T3" s="27">
        <v>2</v>
      </c>
      <c r="U3" s="27"/>
      <c r="V3" s="54"/>
      <c r="W3" s="53"/>
      <c r="X3" s="27">
        <v>2</v>
      </c>
      <c r="Y3" s="27"/>
      <c r="Z3" s="27">
        <v>3</v>
      </c>
      <c r="AA3" s="54"/>
      <c r="AB3" s="53">
        <v>4</v>
      </c>
      <c r="AC3" s="66">
        <v>1</v>
      </c>
      <c r="AD3" s="90">
        <v>5</v>
      </c>
      <c r="AE3" s="91"/>
      <c r="AF3" s="92"/>
    </row>
    <row r="4" spans="2:32" ht="15.6" customHeight="1" x14ac:dyDescent="0.3">
      <c r="B4" s="123"/>
      <c r="C4" s="31" t="s">
        <v>8</v>
      </c>
      <c r="D4" s="34">
        <v>8</v>
      </c>
      <c r="E4" s="18">
        <v>1088</v>
      </c>
      <c r="F4" s="3">
        <v>6</v>
      </c>
      <c r="G4" s="35">
        <v>0</v>
      </c>
      <c r="H4" s="44">
        <v>5</v>
      </c>
      <c r="I4" s="25"/>
      <c r="J4" s="25"/>
      <c r="K4" s="25"/>
      <c r="L4" s="25">
        <v>2</v>
      </c>
      <c r="M4" s="25"/>
      <c r="N4" s="45">
        <v>1</v>
      </c>
      <c r="O4" s="44"/>
      <c r="P4" s="25"/>
      <c r="Q4" s="25"/>
      <c r="R4" s="25">
        <v>1</v>
      </c>
      <c r="S4" s="25">
        <v>3</v>
      </c>
      <c r="T4" s="25">
        <v>2</v>
      </c>
      <c r="U4" s="25">
        <v>1</v>
      </c>
      <c r="V4" s="45">
        <v>1</v>
      </c>
      <c r="W4" s="44">
        <v>3</v>
      </c>
      <c r="X4" s="25">
        <v>2</v>
      </c>
      <c r="Y4" s="25"/>
      <c r="Z4" s="25"/>
      <c r="AA4" s="45">
        <v>3</v>
      </c>
      <c r="AB4" s="44">
        <v>3</v>
      </c>
      <c r="AC4" s="67">
        <v>5</v>
      </c>
      <c r="AD4" s="90">
        <v>8</v>
      </c>
      <c r="AE4" s="91"/>
      <c r="AF4" s="92"/>
    </row>
    <row r="5" spans="2:32" s="17" customFormat="1" x14ac:dyDescent="0.3">
      <c r="B5" s="123"/>
      <c r="C5" s="32" t="s">
        <v>0</v>
      </c>
      <c r="D5" s="36">
        <v>15</v>
      </c>
      <c r="E5" s="18">
        <v>1600</v>
      </c>
      <c r="F5" s="18">
        <v>3</v>
      </c>
      <c r="G5" s="37">
        <v>0</v>
      </c>
      <c r="H5" s="46">
        <v>2</v>
      </c>
      <c r="I5" s="29"/>
      <c r="J5" s="29"/>
      <c r="K5" s="29">
        <v>9</v>
      </c>
      <c r="L5" s="29"/>
      <c r="M5" s="29"/>
      <c r="N5" s="47">
        <v>4</v>
      </c>
      <c r="O5" s="46"/>
      <c r="P5" s="29"/>
      <c r="Q5" s="29">
        <v>4</v>
      </c>
      <c r="R5" s="29">
        <v>7</v>
      </c>
      <c r="S5" s="29">
        <v>3</v>
      </c>
      <c r="T5" s="29"/>
      <c r="U5" s="29"/>
      <c r="V5" s="47">
        <v>1</v>
      </c>
      <c r="W5" s="46">
        <v>1</v>
      </c>
      <c r="X5" s="29"/>
      <c r="Y5" s="29"/>
      <c r="Z5" s="29">
        <v>9</v>
      </c>
      <c r="AA5" s="47">
        <v>5</v>
      </c>
      <c r="AB5" s="46">
        <v>8</v>
      </c>
      <c r="AC5" s="68">
        <v>7</v>
      </c>
      <c r="AD5" s="93">
        <v>15</v>
      </c>
      <c r="AE5" s="94"/>
      <c r="AF5" s="95"/>
    </row>
    <row r="6" spans="2:32" x14ac:dyDescent="0.3">
      <c r="B6" s="123"/>
      <c r="C6" s="31" t="s">
        <v>9</v>
      </c>
      <c r="D6" s="34">
        <v>1</v>
      </c>
      <c r="E6" s="18">
        <v>16</v>
      </c>
      <c r="F6" s="3">
        <v>1</v>
      </c>
      <c r="G6" s="35">
        <v>0</v>
      </c>
      <c r="H6" s="44"/>
      <c r="I6" s="25"/>
      <c r="J6" s="25"/>
      <c r="K6" s="25"/>
      <c r="L6" s="25">
        <v>1</v>
      </c>
      <c r="M6" s="25"/>
      <c r="N6" s="45"/>
      <c r="O6" s="44"/>
      <c r="P6" s="25"/>
      <c r="Q6" s="25"/>
      <c r="R6" s="25"/>
      <c r="S6" s="25"/>
      <c r="T6" s="25">
        <v>1</v>
      </c>
      <c r="U6" s="25"/>
      <c r="V6" s="45"/>
      <c r="W6" s="44"/>
      <c r="X6" s="25"/>
      <c r="Y6" s="25"/>
      <c r="Z6" s="25"/>
      <c r="AA6" s="45">
        <v>1</v>
      </c>
      <c r="AB6" s="44"/>
      <c r="AC6" s="67">
        <v>1</v>
      </c>
      <c r="AD6" s="90">
        <v>1</v>
      </c>
      <c r="AE6" s="91"/>
      <c r="AF6" s="92"/>
    </row>
    <row r="7" spans="2:32" x14ac:dyDescent="0.3">
      <c r="B7" s="123"/>
      <c r="C7" s="31" t="s">
        <v>10</v>
      </c>
      <c r="D7" s="34">
        <v>8</v>
      </c>
      <c r="E7" s="18">
        <v>644</v>
      </c>
      <c r="F7" s="3">
        <v>7</v>
      </c>
      <c r="G7" s="35">
        <v>0</v>
      </c>
      <c r="H7" s="44">
        <v>2</v>
      </c>
      <c r="I7" s="25"/>
      <c r="J7" s="25"/>
      <c r="K7" s="25">
        <v>1</v>
      </c>
      <c r="L7" s="25">
        <v>3</v>
      </c>
      <c r="M7" s="25">
        <v>2</v>
      </c>
      <c r="N7" s="45"/>
      <c r="O7" s="44">
        <v>2</v>
      </c>
      <c r="P7" s="25">
        <v>1</v>
      </c>
      <c r="Q7" s="25"/>
      <c r="R7" s="25">
        <v>2</v>
      </c>
      <c r="S7" s="25">
        <v>2</v>
      </c>
      <c r="T7" s="25"/>
      <c r="U7" s="25">
        <v>1</v>
      </c>
      <c r="V7" s="45"/>
      <c r="W7" s="44">
        <v>4</v>
      </c>
      <c r="X7" s="25"/>
      <c r="Y7" s="25">
        <v>1</v>
      </c>
      <c r="Z7" s="25"/>
      <c r="AA7" s="45">
        <v>3</v>
      </c>
      <c r="AB7" s="44">
        <v>1</v>
      </c>
      <c r="AC7" s="67">
        <v>7</v>
      </c>
      <c r="AD7" s="90">
        <v>8</v>
      </c>
      <c r="AE7" s="91"/>
      <c r="AF7" s="96"/>
    </row>
    <row r="8" spans="2:32" s="26" customFormat="1" ht="16.2" thickBot="1" x14ac:dyDescent="0.35">
      <c r="B8" s="141" t="s">
        <v>144</v>
      </c>
      <c r="C8" s="142"/>
      <c r="D8" s="38">
        <f t="shared" ref="D8:Q8" si="0">SUM(D3:D7)</f>
        <v>37</v>
      </c>
      <c r="E8" s="83">
        <f t="shared" si="0"/>
        <v>3925.5</v>
      </c>
      <c r="F8" s="39">
        <f t="shared" si="0"/>
        <v>21</v>
      </c>
      <c r="G8" s="40">
        <f t="shared" si="0"/>
        <v>1</v>
      </c>
      <c r="H8" s="48">
        <f t="shared" si="0"/>
        <v>12</v>
      </c>
      <c r="I8" s="49">
        <f t="shared" si="0"/>
        <v>0</v>
      </c>
      <c r="J8" s="49">
        <f t="shared" si="0"/>
        <v>0</v>
      </c>
      <c r="K8" s="49">
        <f t="shared" si="0"/>
        <v>11</v>
      </c>
      <c r="L8" s="49">
        <f t="shared" si="0"/>
        <v>6</v>
      </c>
      <c r="M8" s="49">
        <f t="shared" si="0"/>
        <v>2</v>
      </c>
      <c r="N8" s="50">
        <f t="shared" si="0"/>
        <v>6</v>
      </c>
      <c r="O8" s="48">
        <f t="shared" si="0"/>
        <v>2</v>
      </c>
      <c r="P8" s="49">
        <f t="shared" si="0"/>
        <v>1</v>
      </c>
      <c r="Q8" s="49">
        <f t="shared" si="0"/>
        <v>5</v>
      </c>
      <c r="R8" s="49">
        <f t="shared" ref="R8:AC8" si="1">SUM(R3:R7)</f>
        <v>10</v>
      </c>
      <c r="S8" s="49">
        <f t="shared" si="1"/>
        <v>10</v>
      </c>
      <c r="T8" s="49">
        <f t="shared" si="1"/>
        <v>5</v>
      </c>
      <c r="U8" s="49">
        <f t="shared" si="1"/>
        <v>2</v>
      </c>
      <c r="V8" s="50">
        <f t="shared" si="1"/>
        <v>2</v>
      </c>
      <c r="W8" s="48">
        <f t="shared" si="1"/>
        <v>8</v>
      </c>
      <c r="X8" s="49">
        <f t="shared" si="1"/>
        <v>4</v>
      </c>
      <c r="Y8" s="49">
        <f t="shared" si="1"/>
        <v>1</v>
      </c>
      <c r="Z8" s="49">
        <f t="shared" si="1"/>
        <v>12</v>
      </c>
      <c r="AA8" s="50">
        <f t="shared" si="1"/>
        <v>12</v>
      </c>
      <c r="AB8" s="48">
        <f t="shared" si="1"/>
        <v>16</v>
      </c>
      <c r="AC8" s="69">
        <f t="shared" si="1"/>
        <v>21</v>
      </c>
      <c r="AD8" s="97">
        <f t="shared" ref="AD8" si="2">SUM(AD3:AD7)</f>
        <v>37</v>
      </c>
      <c r="AE8" s="98">
        <f t="shared" ref="AE8" si="3">SUM(AE3:AE7)</f>
        <v>0</v>
      </c>
      <c r="AF8" s="99">
        <f t="shared" ref="AF8" si="4">SUM(AF3:AF7)</f>
        <v>0</v>
      </c>
    </row>
    <row r="9" spans="2:32" s="20" customFormat="1" ht="16.2" thickBot="1" x14ac:dyDescent="0.35">
      <c r="B9" s="21"/>
      <c r="C9" s="22"/>
      <c r="E9" s="84"/>
      <c r="AD9" s="100"/>
      <c r="AE9" s="100"/>
      <c r="AF9" s="100"/>
    </row>
    <row r="10" spans="2:32" x14ac:dyDescent="0.3">
      <c r="B10" s="123" t="s">
        <v>177</v>
      </c>
      <c r="C10" s="58" t="s">
        <v>5</v>
      </c>
      <c r="D10" s="59"/>
      <c r="E10" s="60"/>
      <c r="F10" s="60"/>
      <c r="G10" s="61"/>
      <c r="H10" s="59"/>
      <c r="I10" s="60"/>
      <c r="J10" s="60"/>
      <c r="K10" s="60"/>
      <c r="L10" s="60"/>
      <c r="M10" s="60"/>
      <c r="N10" s="61"/>
      <c r="O10" s="59"/>
      <c r="P10" s="60"/>
      <c r="Q10" s="60"/>
      <c r="R10" s="60"/>
      <c r="S10" s="60"/>
      <c r="T10" s="60"/>
      <c r="U10" s="60"/>
      <c r="V10" s="61"/>
      <c r="W10" s="59"/>
      <c r="X10" s="60"/>
      <c r="Y10" s="60"/>
      <c r="Z10" s="60"/>
      <c r="AA10" s="75"/>
      <c r="AB10" s="59"/>
      <c r="AC10" s="61"/>
      <c r="AD10" s="101"/>
      <c r="AE10" s="102"/>
      <c r="AF10" s="103"/>
    </row>
    <row r="11" spans="2:32" s="17" customFormat="1" x14ac:dyDescent="0.3">
      <c r="B11" s="123"/>
      <c r="C11" s="32" t="s">
        <v>12</v>
      </c>
      <c r="D11" s="36">
        <v>10</v>
      </c>
      <c r="E11" s="18">
        <v>1029</v>
      </c>
      <c r="F11" s="18">
        <v>6</v>
      </c>
      <c r="G11" s="37">
        <v>0</v>
      </c>
      <c r="H11" s="36">
        <v>3</v>
      </c>
      <c r="I11" s="18"/>
      <c r="J11" s="18">
        <v>4</v>
      </c>
      <c r="K11" s="18"/>
      <c r="L11" s="18"/>
      <c r="M11" s="18"/>
      <c r="N11" s="37">
        <v>3</v>
      </c>
      <c r="O11" s="36"/>
      <c r="P11" s="18">
        <v>3</v>
      </c>
      <c r="Q11" s="18"/>
      <c r="R11" s="18"/>
      <c r="S11" s="18"/>
      <c r="T11" s="18">
        <v>1</v>
      </c>
      <c r="U11" s="18"/>
      <c r="V11" s="37">
        <v>6</v>
      </c>
      <c r="W11" s="36">
        <v>1</v>
      </c>
      <c r="X11" s="18">
        <v>3</v>
      </c>
      <c r="Y11" s="18">
        <v>1</v>
      </c>
      <c r="Z11" s="18">
        <v>5</v>
      </c>
      <c r="AA11" s="71"/>
      <c r="AB11" s="36">
        <v>4</v>
      </c>
      <c r="AC11" s="37">
        <v>6</v>
      </c>
      <c r="AD11" s="93">
        <v>10</v>
      </c>
      <c r="AE11" s="94"/>
      <c r="AF11" s="95"/>
    </row>
    <row r="12" spans="2:32" s="17" customFormat="1" x14ac:dyDescent="0.3">
      <c r="B12" s="123"/>
      <c r="C12" s="32" t="s">
        <v>13</v>
      </c>
      <c r="D12" s="36">
        <v>12</v>
      </c>
      <c r="E12" s="18">
        <v>1609.32</v>
      </c>
      <c r="F12" s="18">
        <v>10</v>
      </c>
      <c r="G12" s="37">
        <v>0</v>
      </c>
      <c r="H12" s="36">
        <v>8</v>
      </c>
      <c r="I12" s="18"/>
      <c r="J12" s="18">
        <v>1</v>
      </c>
      <c r="K12" s="18">
        <v>1</v>
      </c>
      <c r="L12" s="18">
        <v>1</v>
      </c>
      <c r="M12" s="18"/>
      <c r="N12" s="37">
        <v>1</v>
      </c>
      <c r="O12" s="36"/>
      <c r="P12" s="18"/>
      <c r="Q12" s="18">
        <v>2</v>
      </c>
      <c r="R12" s="18">
        <v>2</v>
      </c>
      <c r="S12" s="18">
        <v>3</v>
      </c>
      <c r="T12" s="18">
        <v>1</v>
      </c>
      <c r="U12" s="18"/>
      <c r="V12" s="37">
        <v>4</v>
      </c>
      <c r="W12" s="36">
        <v>4</v>
      </c>
      <c r="X12" s="18">
        <v>3</v>
      </c>
      <c r="Y12" s="18">
        <v>1</v>
      </c>
      <c r="Z12" s="18">
        <v>2</v>
      </c>
      <c r="AA12" s="71">
        <v>2</v>
      </c>
      <c r="AB12" s="36">
        <v>7</v>
      </c>
      <c r="AC12" s="37">
        <v>5</v>
      </c>
      <c r="AD12" s="93">
        <v>6</v>
      </c>
      <c r="AE12" s="94"/>
      <c r="AF12" s="95">
        <v>6</v>
      </c>
    </row>
    <row r="13" spans="2:32" x14ac:dyDescent="0.3">
      <c r="B13" s="123"/>
      <c r="C13" s="31" t="s">
        <v>14</v>
      </c>
      <c r="D13" s="34">
        <v>3</v>
      </c>
      <c r="E13" s="18">
        <v>271</v>
      </c>
      <c r="F13" s="3">
        <v>3</v>
      </c>
      <c r="G13" s="35">
        <v>3</v>
      </c>
      <c r="H13" s="34">
        <v>3</v>
      </c>
      <c r="I13" s="3"/>
      <c r="J13" s="3"/>
      <c r="K13" s="3"/>
      <c r="L13" s="3"/>
      <c r="M13" s="3"/>
      <c r="N13" s="35"/>
      <c r="O13" s="34"/>
      <c r="P13" s="3"/>
      <c r="Q13" s="3"/>
      <c r="R13" s="3"/>
      <c r="S13" s="3"/>
      <c r="T13" s="3">
        <v>3</v>
      </c>
      <c r="U13" s="3"/>
      <c r="V13" s="35"/>
      <c r="W13" s="34"/>
      <c r="X13" s="3"/>
      <c r="Y13" s="3">
        <v>3</v>
      </c>
      <c r="Z13" s="3"/>
      <c r="AA13" s="72"/>
      <c r="AB13" s="34">
        <v>1</v>
      </c>
      <c r="AC13" s="35">
        <v>2</v>
      </c>
      <c r="AD13" s="90">
        <v>3</v>
      </c>
      <c r="AE13" s="91"/>
      <c r="AF13" s="92"/>
    </row>
    <row r="14" spans="2:32" x14ac:dyDescent="0.3">
      <c r="B14" s="123"/>
      <c r="C14" s="31" t="s">
        <v>15</v>
      </c>
      <c r="D14" s="34">
        <v>20</v>
      </c>
      <c r="E14" s="18">
        <v>3268</v>
      </c>
      <c r="F14" s="3">
        <v>14</v>
      </c>
      <c r="G14" s="35">
        <v>5</v>
      </c>
      <c r="H14" s="34">
        <v>13</v>
      </c>
      <c r="I14" s="3"/>
      <c r="J14" s="3"/>
      <c r="K14" s="3">
        <v>1</v>
      </c>
      <c r="L14" s="3">
        <v>3</v>
      </c>
      <c r="M14" s="3"/>
      <c r="N14" s="35">
        <v>3</v>
      </c>
      <c r="O14" s="34"/>
      <c r="P14" s="3">
        <v>1</v>
      </c>
      <c r="Q14" s="3">
        <v>1</v>
      </c>
      <c r="R14" s="3">
        <v>4</v>
      </c>
      <c r="S14" s="3">
        <v>4</v>
      </c>
      <c r="T14" s="3">
        <v>8</v>
      </c>
      <c r="U14" s="3">
        <v>1</v>
      </c>
      <c r="V14" s="35">
        <v>1</v>
      </c>
      <c r="W14" s="34">
        <v>6</v>
      </c>
      <c r="X14" s="3">
        <v>3</v>
      </c>
      <c r="Y14" s="3">
        <v>5</v>
      </c>
      <c r="Z14" s="3">
        <v>5</v>
      </c>
      <c r="AA14" s="72">
        <v>1</v>
      </c>
      <c r="AB14" s="34">
        <v>11</v>
      </c>
      <c r="AC14" s="35">
        <v>9</v>
      </c>
      <c r="AD14" s="90">
        <v>20</v>
      </c>
      <c r="AE14" s="91"/>
      <c r="AF14" s="92"/>
    </row>
    <row r="15" spans="2:32" x14ac:dyDescent="0.3">
      <c r="B15" s="123"/>
      <c r="C15" s="31" t="s">
        <v>16</v>
      </c>
      <c r="D15" s="34">
        <v>2</v>
      </c>
      <c r="E15" s="18">
        <v>128</v>
      </c>
      <c r="F15" s="3">
        <v>1</v>
      </c>
      <c r="G15" s="35">
        <v>0</v>
      </c>
      <c r="H15" s="34">
        <v>2</v>
      </c>
      <c r="I15" s="3"/>
      <c r="J15" s="3"/>
      <c r="K15" s="3"/>
      <c r="L15" s="3"/>
      <c r="M15" s="3"/>
      <c r="N15" s="35"/>
      <c r="O15" s="34"/>
      <c r="P15" s="3"/>
      <c r="Q15" s="3"/>
      <c r="R15" s="3"/>
      <c r="S15" s="3"/>
      <c r="T15" s="3">
        <v>1</v>
      </c>
      <c r="U15" s="3"/>
      <c r="V15" s="35">
        <v>1</v>
      </c>
      <c r="W15" s="34">
        <v>1</v>
      </c>
      <c r="X15" s="3"/>
      <c r="Y15" s="3"/>
      <c r="Z15" s="3"/>
      <c r="AA15" s="72">
        <v>1</v>
      </c>
      <c r="AB15" s="34">
        <v>1</v>
      </c>
      <c r="AC15" s="35">
        <v>1</v>
      </c>
      <c r="AD15" s="90">
        <v>2</v>
      </c>
      <c r="AE15" s="91"/>
      <c r="AF15" s="92"/>
    </row>
    <row r="16" spans="2:32" x14ac:dyDescent="0.3">
      <c r="B16" s="123"/>
      <c r="C16" s="31" t="s">
        <v>17</v>
      </c>
      <c r="D16" s="34">
        <v>4</v>
      </c>
      <c r="E16" s="18">
        <v>123.45</v>
      </c>
      <c r="F16" s="3">
        <v>2</v>
      </c>
      <c r="G16" s="35">
        <v>1</v>
      </c>
      <c r="H16" s="34">
        <v>3</v>
      </c>
      <c r="I16" s="3"/>
      <c r="J16" s="3">
        <v>1</v>
      </c>
      <c r="K16" s="3"/>
      <c r="L16" s="3"/>
      <c r="M16" s="3"/>
      <c r="N16" s="35"/>
      <c r="O16" s="34"/>
      <c r="P16" s="3"/>
      <c r="Q16" s="3"/>
      <c r="R16" s="3">
        <v>3</v>
      </c>
      <c r="S16" s="3"/>
      <c r="T16" s="3"/>
      <c r="U16" s="3">
        <v>1</v>
      </c>
      <c r="V16" s="35"/>
      <c r="W16" s="34">
        <v>2</v>
      </c>
      <c r="X16" s="3"/>
      <c r="Y16" s="3">
        <v>1</v>
      </c>
      <c r="Z16" s="3">
        <v>1</v>
      </c>
      <c r="AA16" s="72"/>
      <c r="AB16" s="34">
        <v>2</v>
      </c>
      <c r="AC16" s="35">
        <v>2</v>
      </c>
      <c r="AD16" s="90">
        <v>4</v>
      </c>
      <c r="AE16" s="91"/>
      <c r="AF16" s="92"/>
    </row>
    <row r="17" spans="2:32" x14ac:dyDescent="0.3">
      <c r="B17" s="123"/>
      <c r="C17" s="31" t="s">
        <v>18</v>
      </c>
      <c r="D17" s="34">
        <v>7</v>
      </c>
      <c r="E17" s="18">
        <v>269.3</v>
      </c>
      <c r="F17" s="3">
        <v>7</v>
      </c>
      <c r="G17" s="35">
        <v>0</v>
      </c>
      <c r="H17" s="34">
        <v>1</v>
      </c>
      <c r="I17" s="3"/>
      <c r="J17" s="3"/>
      <c r="K17" s="3"/>
      <c r="L17" s="3"/>
      <c r="M17" s="3"/>
      <c r="N17" s="35">
        <v>6</v>
      </c>
      <c r="O17" s="34"/>
      <c r="P17" s="3"/>
      <c r="Q17" s="3"/>
      <c r="R17" s="3"/>
      <c r="S17" s="3"/>
      <c r="T17" s="3"/>
      <c r="U17" s="3"/>
      <c r="V17" s="35">
        <v>7</v>
      </c>
      <c r="W17" s="36"/>
      <c r="X17" s="18"/>
      <c r="Y17" s="18">
        <v>2</v>
      </c>
      <c r="Z17" s="18">
        <v>5</v>
      </c>
      <c r="AA17" s="71"/>
      <c r="AB17" s="34">
        <v>1</v>
      </c>
      <c r="AC17" s="35">
        <v>6</v>
      </c>
      <c r="AD17" s="90">
        <v>7</v>
      </c>
      <c r="AE17" s="91"/>
      <c r="AF17" s="92"/>
    </row>
    <row r="18" spans="2:32" s="26" customFormat="1" ht="16.2" thickBot="1" x14ac:dyDescent="0.35">
      <c r="B18" s="141" t="s">
        <v>144</v>
      </c>
      <c r="C18" s="142"/>
      <c r="D18" s="38">
        <f>SUM(D10:D17)</f>
        <v>58</v>
      </c>
      <c r="E18" s="83">
        <f t="shared" ref="E18:H18" si="5">SUM(E10:E17)</f>
        <v>6698.07</v>
      </c>
      <c r="F18" s="39">
        <f t="shared" si="5"/>
        <v>43</v>
      </c>
      <c r="G18" s="40">
        <f t="shared" si="5"/>
        <v>9</v>
      </c>
      <c r="H18" s="38">
        <f t="shared" si="5"/>
        <v>33</v>
      </c>
      <c r="I18" s="39">
        <f t="shared" ref="I18" si="6">SUM(I10:I17)</f>
        <v>0</v>
      </c>
      <c r="J18" s="39">
        <f t="shared" ref="J18" si="7">SUM(J10:J17)</f>
        <v>6</v>
      </c>
      <c r="K18" s="39">
        <f t="shared" ref="K18:L18" si="8">SUM(K10:K17)</f>
        <v>2</v>
      </c>
      <c r="L18" s="39">
        <f t="shared" si="8"/>
        <v>4</v>
      </c>
      <c r="M18" s="39">
        <f t="shared" ref="M18" si="9">SUM(M10:M17)</f>
        <v>0</v>
      </c>
      <c r="N18" s="40">
        <f t="shared" ref="N18" si="10">SUM(N10:N17)</f>
        <v>13</v>
      </c>
      <c r="O18" s="38">
        <f t="shared" ref="O18:P18" si="11">SUM(O10:O17)</f>
        <v>0</v>
      </c>
      <c r="P18" s="39">
        <f t="shared" si="11"/>
        <v>4</v>
      </c>
      <c r="Q18" s="39">
        <f t="shared" ref="Q18" si="12">SUM(Q10:Q17)</f>
        <v>3</v>
      </c>
      <c r="R18" s="39">
        <f t="shared" ref="R18" si="13">SUM(R10:R17)</f>
        <v>9</v>
      </c>
      <c r="S18" s="39">
        <f t="shared" ref="S18:T18" si="14">SUM(S10:S17)</f>
        <v>7</v>
      </c>
      <c r="T18" s="39">
        <f t="shared" si="14"/>
        <v>14</v>
      </c>
      <c r="U18" s="39">
        <f t="shared" ref="U18" si="15">SUM(U10:U17)</f>
        <v>2</v>
      </c>
      <c r="V18" s="40">
        <f t="shared" ref="V18" si="16">SUM(V10:V17)</f>
        <v>19</v>
      </c>
      <c r="W18" s="38">
        <f t="shared" ref="W18:X18" si="17">SUM(W10:W17)</f>
        <v>14</v>
      </c>
      <c r="X18" s="39">
        <f t="shared" si="17"/>
        <v>9</v>
      </c>
      <c r="Y18" s="39">
        <f t="shared" ref="Y18" si="18">SUM(Y10:Y17)</f>
        <v>13</v>
      </c>
      <c r="Z18" s="39">
        <f t="shared" ref="Z18" si="19">SUM(Z10:Z17)</f>
        <v>18</v>
      </c>
      <c r="AA18" s="73">
        <f t="shared" ref="AA18:AB18" si="20">SUM(AA10:AA17)</f>
        <v>4</v>
      </c>
      <c r="AB18" s="38">
        <f t="shared" si="20"/>
        <v>27</v>
      </c>
      <c r="AC18" s="40">
        <f t="shared" ref="AC18" si="21">SUM(AC10:AC17)</f>
        <v>31</v>
      </c>
      <c r="AD18" s="104">
        <f t="shared" ref="AD18" si="22">SUM(AD10:AD17)</f>
        <v>52</v>
      </c>
      <c r="AE18" s="105">
        <f t="shared" ref="AE18" si="23">SUM(AE10:AE17)</f>
        <v>0</v>
      </c>
      <c r="AF18" s="106">
        <f t="shared" ref="AF18" si="24">SUM(AF10:AF17)</f>
        <v>6</v>
      </c>
    </row>
    <row r="19" spans="2:32" s="20" customFormat="1" ht="16.2" thickBot="1" x14ac:dyDescent="0.35">
      <c r="B19" s="21"/>
      <c r="C19" s="22"/>
      <c r="E19" s="84"/>
      <c r="AD19" s="100"/>
      <c r="AE19" s="100"/>
      <c r="AF19" s="100"/>
    </row>
    <row r="20" spans="2:32" x14ac:dyDescent="0.3">
      <c r="B20" s="123" t="s">
        <v>178</v>
      </c>
      <c r="C20" s="31" t="s">
        <v>20</v>
      </c>
      <c r="D20" s="62">
        <v>14</v>
      </c>
      <c r="E20" s="80">
        <v>1982</v>
      </c>
      <c r="F20" s="63">
        <v>8</v>
      </c>
      <c r="G20" s="70">
        <v>4</v>
      </c>
      <c r="H20" s="62">
        <v>6</v>
      </c>
      <c r="I20" s="63"/>
      <c r="J20" s="63">
        <v>8</v>
      </c>
      <c r="K20" s="63"/>
      <c r="L20" s="63"/>
      <c r="M20" s="63"/>
      <c r="N20" s="64"/>
      <c r="O20" s="62"/>
      <c r="P20" s="63"/>
      <c r="Q20" s="63"/>
      <c r="R20" s="63">
        <v>4</v>
      </c>
      <c r="S20" s="63">
        <v>4</v>
      </c>
      <c r="T20" s="63">
        <v>3</v>
      </c>
      <c r="U20" s="63">
        <v>2</v>
      </c>
      <c r="V20" s="64">
        <v>1</v>
      </c>
      <c r="W20" s="62"/>
      <c r="X20" s="63">
        <v>6</v>
      </c>
      <c r="Y20" s="63">
        <v>1</v>
      </c>
      <c r="Z20" s="63">
        <v>7</v>
      </c>
      <c r="AA20" s="64"/>
      <c r="AB20" s="62">
        <v>4</v>
      </c>
      <c r="AC20" s="64">
        <v>10</v>
      </c>
      <c r="AD20" s="107">
        <v>14</v>
      </c>
      <c r="AE20" s="108"/>
      <c r="AF20" s="109"/>
    </row>
    <row r="21" spans="2:32" s="17" customFormat="1" x14ac:dyDescent="0.3">
      <c r="B21" s="123"/>
      <c r="C21" s="32" t="s">
        <v>21</v>
      </c>
      <c r="D21" s="36">
        <v>14</v>
      </c>
      <c r="E21" s="18">
        <v>2000</v>
      </c>
      <c r="F21" s="18">
        <v>9</v>
      </c>
      <c r="G21" s="71">
        <v>0</v>
      </c>
      <c r="H21" s="36">
        <v>10</v>
      </c>
      <c r="I21" s="18">
        <v>1</v>
      </c>
      <c r="J21" s="18"/>
      <c r="K21" s="18">
        <v>2</v>
      </c>
      <c r="L21" s="18">
        <v>1</v>
      </c>
      <c r="M21" s="18"/>
      <c r="N21" s="37"/>
      <c r="O21" s="36"/>
      <c r="P21" s="18"/>
      <c r="Q21" s="18">
        <v>4</v>
      </c>
      <c r="R21" s="18">
        <v>1</v>
      </c>
      <c r="S21" s="18">
        <v>4</v>
      </c>
      <c r="T21" s="18">
        <v>3</v>
      </c>
      <c r="U21" s="18">
        <v>1</v>
      </c>
      <c r="V21" s="37">
        <v>1</v>
      </c>
      <c r="W21" s="36">
        <v>4</v>
      </c>
      <c r="X21" s="18">
        <v>3</v>
      </c>
      <c r="Y21" s="18">
        <v>1</v>
      </c>
      <c r="Z21" s="18">
        <v>5</v>
      </c>
      <c r="AA21" s="37">
        <v>1</v>
      </c>
      <c r="AB21" s="36">
        <v>7</v>
      </c>
      <c r="AC21" s="37">
        <v>7</v>
      </c>
      <c r="AD21" s="93">
        <v>14</v>
      </c>
      <c r="AE21" s="94"/>
      <c r="AF21" s="95"/>
    </row>
    <row r="22" spans="2:32" x14ac:dyDescent="0.3">
      <c r="B22" s="123"/>
      <c r="C22" s="58" t="s">
        <v>22</v>
      </c>
      <c r="D22" s="76"/>
      <c r="E22" s="16"/>
      <c r="F22" s="16"/>
      <c r="G22" s="78"/>
      <c r="H22" s="76"/>
      <c r="I22" s="16"/>
      <c r="J22" s="16"/>
      <c r="K22" s="16"/>
      <c r="L22" s="16"/>
      <c r="M22" s="16"/>
      <c r="N22" s="77"/>
      <c r="O22" s="76"/>
      <c r="P22" s="16"/>
      <c r="Q22" s="16"/>
      <c r="R22" s="16"/>
      <c r="S22" s="16"/>
      <c r="T22" s="16"/>
      <c r="U22" s="16"/>
      <c r="V22" s="77"/>
      <c r="W22" s="76"/>
      <c r="X22" s="16"/>
      <c r="Y22" s="16"/>
      <c r="Z22" s="16"/>
      <c r="AA22" s="77"/>
      <c r="AB22" s="76"/>
      <c r="AC22" s="77"/>
      <c r="AD22" s="110"/>
      <c r="AE22" s="111"/>
      <c r="AF22" s="112"/>
    </row>
    <row r="23" spans="2:32" x14ac:dyDescent="0.3">
      <c r="B23" s="123"/>
      <c r="C23" s="58" t="s">
        <v>23</v>
      </c>
      <c r="D23" s="76"/>
      <c r="E23" s="16"/>
      <c r="F23" s="16"/>
      <c r="G23" s="78"/>
      <c r="H23" s="76"/>
      <c r="I23" s="16"/>
      <c r="J23" s="16"/>
      <c r="K23" s="16"/>
      <c r="L23" s="16"/>
      <c r="M23" s="16"/>
      <c r="N23" s="77"/>
      <c r="O23" s="76"/>
      <c r="P23" s="16"/>
      <c r="Q23" s="16"/>
      <c r="R23" s="16"/>
      <c r="S23" s="16"/>
      <c r="T23" s="16"/>
      <c r="U23" s="16"/>
      <c r="V23" s="77"/>
      <c r="W23" s="76"/>
      <c r="X23" s="16"/>
      <c r="Y23" s="16"/>
      <c r="Z23" s="16"/>
      <c r="AA23" s="77"/>
      <c r="AB23" s="76"/>
      <c r="AC23" s="77"/>
      <c r="AD23" s="110"/>
      <c r="AE23" s="111"/>
      <c r="AF23" s="112"/>
    </row>
    <row r="24" spans="2:32" x14ac:dyDescent="0.3">
      <c r="B24" s="123"/>
      <c r="C24" s="31" t="s">
        <v>24</v>
      </c>
      <c r="D24" s="34">
        <v>7</v>
      </c>
      <c r="E24" s="18">
        <v>1703</v>
      </c>
      <c r="F24" s="3">
        <v>5</v>
      </c>
      <c r="G24" s="72">
        <v>1</v>
      </c>
      <c r="H24" s="34">
        <v>3</v>
      </c>
      <c r="I24" s="3"/>
      <c r="J24" s="3">
        <v>1</v>
      </c>
      <c r="K24" s="3">
        <v>1</v>
      </c>
      <c r="L24" s="3">
        <v>1</v>
      </c>
      <c r="M24" s="3"/>
      <c r="N24" s="35">
        <v>1</v>
      </c>
      <c r="O24" s="34"/>
      <c r="P24" s="3"/>
      <c r="Q24" s="3"/>
      <c r="R24" s="3"/>
      <c r="S24" s="3"/>
      <c r="T24" s="3">
        <v>3</v>
      </c>
      <c r="U24" s="3">
        <v>1</v>
      </c>
      <c r="V24" s="35">
        <v>3</v>
      </c>
      <c r="W24" s="34">
        <v>3</v>
      </c>
      <c r="X24" s="3">
        <v>2</v>
      </c>
      <c r="Y24" s="3"/>
      <c r="Z24" s="3">
        <v>2</v>
      </c>
      <c r="AA24" s="35"/>
      <c r="AB24" s="34">
        <v>5</v>
      </c>
      <c r="AC24" s="35">
        <v>2</v>
      </c>
      <c r="AD24" s="90">
        <v>7</v>
      </c>
      <c r="AE24" s="91"/>
      <c r="AF24" s="92"/>
    </row>
    <row r="25" spans="2:32" s="17" customFormat="1" x14ac:dyDescent="0.3">
      <c r="B25" s="123"/>
      <c r="C25" s="32" t="s">
        <v>25</v>
      </c>
      <c r="D25" s="36">
        <v>7</v>
      </c>
      <c r="E25" s="18">
        <v>1260</v>
      </c>
      <c r="F25" s="18">
        <v>4</v>
      </c>
      <c r="G25" s="71">
        <v>0</v>
      </c>
      <c r="H25" s="36">
        <v>1</v>
      </c>
      <c r="I25" s="18"/>
      <c r="J25" s="18">
        <v>1</v>
      </c>
      <c r="K25" s="18">
        <v>2</v>
      </c>
      <c r="L25" s="18">
        <v>1</v>
      </c>
      <c r="M25" s="18">
        <v>1</v>
      </c>
      <c r="N25" s="37">
        <v>1</v>
      </c>
      <c r="O25" s="36"/>
      <c r="P25" s="18">
        <v>1</v>
      </c>
      <c r="Q25" s="18">
        <v>1</v>
      </c>
      <c r="R25" s="18">
        <v>1</v>
      </c>
      <c r="S25" s="18">
        <v>2</v>
      </c>
      <c r="T25" s="18">
        <v>2</v>
      </c>
      <c r="U25" s="18"/>
      <c r="V25" s="37"/>
      <c r="W25" s="36">
        <v>1</v>
      </c>
      <c r="X25" s="18">
        <v>1</v>
      </c>
      <c r="Y25" s="18"/>
      <c r="Z25" s="18">
        <v>2</v>
      </c>
      <c r="AA25" s="37">
        <v>3</v>
      </c>
      <c r="AB25" s="36">
        <v>4</v>
      </c>
      <c r="AC25" s="37">
        <v>3</v>
      </c>
      <c r="AD25" s="93">
        <v>5</v>
      </c>
      <c r="AE25" s="94"/>
      <c r="AF25" s="95">
        <v>2</v>
      </c>
    </row>
    <row r="26" spans="2:32" x14ac:dyDescent="0.3">
      <c r="B26" s="123"/>
      <c r="C26" s="31" t="s">
        <v>26</v>
      </c>
      <c r="D26" s="34">
        <v>7</v>
      </c>
      <c r="E26" s="18">
        <v>1146</v>
      </c>
      <c r="F26" s="3">
        <v>3</v>
      </c>
      <c r="G26" s="72">
        <v>0</v>
      </c>
      <c r="H26" s="34">
        <v>1</v>
      </c>
      <c r="I26" s="3"/>
      <c r="J26" s="3"/>
      <c r="K26" s="3"/>
      <c r="L26" s="3">
        <v>4</v>
      </c>
      <c r="M26" s="3">
        <v>1</v>
      </c>
      <c r="N26" s="35">
        <v>1</v>
      </c>
      <c r="O26" s="34"/>
      <c r="P26" s="3">
        <v>1</v>
      </c>
      <c r="Q26" s="3">
        <v>1</v>
      </c>
      <c r="R26" s="3">
        <v>2</v>
      </c>
      <c r="S26" s="3">
        <v>2</v>
      </c>
      <c r="T26" s="3"/>
      <c r="U26" s="3">
        <v>1</v>
      </c>
      <c r="V26" s="35"/>
      <c r="W26" s="34">
        <v>2</v>
      </c>
      <c r="X26" s="3"/>
      <c r="Y26" s="3"/>
      <c r="Z26" s="3">
        <v>1</v>
      </c>
      <c r="AA26" s="35">
        <v>4</v>
      </c>
      <c r="AB26" s="34">
        <v>5</v>
      </c>
      <c r="AC26" s="35">
        <v>2</v>
      </c>
      <c r="AD26" s="90">
        <v>7</v>
      </c>
      <c r="AE26" s="91"/>
      <c r="AF26" s="92"/>
    </row>
    <row r="27" spans="2:32" s="26" customFormat="1" ht="16.2" thickBot="1" x14ac:dyDescent="0.35">
      <c r="B27" s="141" t="s">
        <v>144</v>
      </c>
      <c r="C27" s="142"/>
      <c r="D27" s="38">
        <f>SUM(D20:D26)</f>
        <v>49</v>
      </c>
      <c r="E27" s="86">
        <f t="shared" ref="E27:AF27" si="25">SUM(E20:E26)</f>
        <v>8091</v>
      </c>
      <c r="F27" s="38">
        <f t="shared" si="25"/>
        <v>29</v>
      </c>
      <c r="G27" s="74">
        <f t="shared" si="25"/>
        <v>5</v>
      </c>
      <c r="H27" s="38">
        <f t="shared" si="25"/>
        <v>21</v>
      </c>
      <c r="I27" s="39">
        <f t="shared" si="25"/>
        <v>1</v>
      </c>
      <c r="J27" s="39">
        <f t="shared" si="25"/>
        <v>10</v>
      </c>
      <c r="K27" s="39">
        <f t="shared" si="25"/>
        <v>5</v>
      </c>
      <c r="L27" s="39">
        <f t="shared" si="25"/>
        <v>7</v>
      </c>
      <c r="M27" s="39">
        <f t="shared" si="25"/>
        <v>2</v>
      </c>
      <c r="N27" s="40">
        <f t="shared" si="25"/>
        <v>3</v>
      </c>
      <c r="O27" s="38">
        <f t="shared" si="25"/>
        <v>0</v>
      </c>
      <c r="P27" s="39">
        <f t="shared" si="25"/>
        <v>2</v>
      </c>
      <c r="Q27" s="39">
        <f t="shared" si="25"/>
        <v>6</v>
      </c>
      <c r="R27" s="39">
        <f t="shared" si="25"/>
        <v>8</v>
      </c>
      <c r="S27" s="39">
        <f t="shared" si="25"/>
        <v>12</v>
      </c>
      <c r="T27" s="39">
        <f t="shared" si="25"/>
        <v>11</v>
      </c>
      <c r="U27" s="39">
        <f t="shared" si="25"/>
        <v>5</v>
      </c>
      <c r="V27" s="40">
        <f t="shared" si="25"/>
        <v>5</v>
      </c>
      <c r="W27" s="38">
        <f t="shared" si="25"/>
        <v>10</v>
      </c>
      <c r="X27" s="39">
        <f t="shared" si="25"/>
        <v>12</v>
      </c>
      <c r="Y27" s="39">
        <f t="shared" si="25"/>
        <v>2</v>
      </c>
      <c r="Z27" s="39">
        <f t="shared" si="25"/>
        <v>17</v>
      </c>
      <c r="AA27" s="40">
        <f t="shared" si="25"/>
        <v>8</v>
      </c>
      <c r="AB27" s="38">
        <f t="shared" si="25"/>
        <v>25</v>
      </c>
      <c r="AC27" s="40">
        <f t="shared" si="25"/>
        <v>24</v>
      </c>
      <c r="AD27" s="113">
        <f t="shared" si="25"/>
        <v>47</v>
      </c>
      <c r="AE27" s="114">
        <f t="shared" si="25"/>
        <v>0</v>
      </c>
      <c r="AF27" s="106">
        <f t="shared" si="25"/>
        <v>2</v>
      </c>
    </row>
    <row r="28" spans="2:32" s="20" customFormat="1" ht="16.2" thickBot="1" x14ac:dyDescent="0.35">
      <c r="B28" s="21"/>
      <c r="C28" s="22"/>
      <c r="E28" s="84"/>
      <c r="AD28" s="100"/>
      <c r="AE28" s="100"/>
      <c r="AF28" s="100"/>
    </row>
    <row r="29" spans="2:32" x14ac:dyDescent="0.3">
      <c r="B29" s="120" t="s">
        <v>179</v>
      </c>
      <c r="C29" s="31" t="s">
        <v>28</v>
      </c>
      <c r="D29" s="62">
        <v>7</v>
      </c>
      <c r="E29" s="80">
        <v>787</v>
      </c>
      <c r="F29" s="63">
        <v>5</v>
      </c>
      <c r="G29" s="64">
        <v>0</v>
      </c>
      <c r="H29" s="62">
        <v>5</v>
      </c>
      <c r="I29" s="63"/>
      <c r="J29" s="63"/>
      <c r="K29" s="63"/>
      <c r="L29" s="63">
        <v>1</v>
      </c>
      <c r="M29" s="63"/>
      <c r="N29" s="64">
        <v>1</v>
      </c>
      <c r="O29" s="62"/>
      <c r="P29" s="63"/>
      <c r="Q29" s="63"/>
      <c r="R29" s="63">
        <v>1</v>
      </c>
      <c r="S29" s="63"/>
      <c r="T29" s="63"/>
      <c r="U29" s="63">
        <v>1</v>
      </c>
      <c r="V29" s="64">
        <v>5</v>
      </c>
      <c r="W29" s="62">
        <v>1</v>
      </c>
      <c r="X29" s="63"/>
      <c r="Y29" s="63">
        <v>2</v>
      </c>
      <c r="Z29" s="63">
        <v>2</v>
      </c>
      <c r="AA29" s="64">
        <v>2</v>
      </c>
      <c r="AB29" s="62">
        <v>2</v>
      </c>
      <c r="AC29" s="64">
        <v>5</v>
      </c>
      <c r="AD29" s="107">
        <v>7</v>
      </c>
      <c r="AE29" s="108"/>
      <c r="AF29" s="109"/>
    </row>
    <row r="30" spans="2:32" x14ac:dyDescent="0.3">
      <c r="B30" s="121"/>
      <c r="C30" s="31" t="s">
        <v>29</v>
      </c>
      <c r="D30" s="34">
        <v>5</v>
      </c>
      <c r="E30" s="18">
        <v>799</v>
      </c>
      <c r="F30" s="3">
        <v>2</v>
      </c>
      <c r="G30" s="35">
        <v>0</v>
      </c>
      <c r="H30" s="34"/>
      <c r="I30" s="3"/>
      <c r="J30" s="3">
        <v>2</v>
      </c>
      <c r="K30" s="3"/>
      <c r="L30" s="3">
        <v>1</v>
      </c>
      <c r="M30" s="3"/>
      <c r="N30" s="35">
        <v>2</v>
      </c>
      <c r="O30" s="34"/>
      <c r="P30" s="3"/>
      <c r="Q30" s="3">
        <v>1</v>
      </c>
      <c r="R30" s="3"/>
      <c r="S30" s="3">
        <v>2</v>
      </c>
      <c r="T30" s="3"/>
      <c r="U30" s="3">
        <v>1</v>
      </c>
      <c r="V30" s="35">
        <v>1</v>
      </c>
      <c r="W30" s="34">
        <v>2</v>
      </c>
      <c r="X30" s="3">
        <v>2</v>
      </c>
      <c r="Y30" s="3"/>
      <c r="Z30" s="3">
        <v>1</v>
      </c>
      <c r="AA30" s="35"/>
      <c r="AB30" s="34">
        <v>2</v>
      </c>
      <c r="AC30" s="35">
        <v>3</v>
      </c>
      <c r="AD30" s="90">
        <v>5</v>
      </c>
      <c r="AE30" s="91"/>
      <c r="AF30" s="92"/>
    </row>
    <row r="31" spans="2:32" x14ac:dyDescent="0.3">
      <c r="B31" s="121"/>
      <c r="C31" s="58" t="s">
        <v>30</v>
      </c>
      <c r="D31" s="76"/>
      <c r="E31" s="16"/>
      <c r="F31" s="16"/>
      <c r="G31" s="77"/>
      <c r="H31" s="76"/>
      <c r="I31" s="16"/>
      <c r="J31" s="16"/>
      <c r="K31" s="16"/>
      <c r="L31" s="16"/>
      <c r="M31" s="16"/>
      <c r="N31" s="77"/>
      <c r="O31" s="76"/>
      <c r="P31" s="16"/>
      <c r="Q31" s="16"/>
      <c r="R31" s="16"/>
      <c r="S31" s="16"/>
      <c r="T31" s="16"/>
      <c r="U31" s="16"/>
      <c r="V31" s="77"/>
      <c r="W31" s="76"/>
      <c r="X31" s="16"/>
      <c r="Y31" s="16"/>
      <c r="Z31" s="16"/>
      <c r="AA31" s="77"/>
      <c r="AB31" s="76"/>
      <c r="AC31" s="77"/>
      <c r="AD31" s="110"/>
      <c r="AE31" s="111"/>
      <c r="AF31" s="112"/>
    </row>
    <row r="32" spans="2:32" x14ac:dyDescent="0.3">
      <c r="B32" s="121"/>
      <c r="C32" s="31" t="s">
        <v>31</v>
      </c>
      <c r="D32" s="34">
        <v>8</v>
      </c>
      <c r="E32" s="18">
        <v>363</v>
      </c>
      <c r="F32" s="3">
        <v>6</v>
      </c>
      <c r="G32" s="35">
        <v>1</v>
      </c>
      <c r="H32" s="34">
        <v>1</v>
      </c>
      <c r="I32" s="3"/>
      <c r="J32" s="3"/>
      <c r="K32" s="3"/>
      <c r="L32" s="3">
        <v>6</v>
      </c>
      <c r="M32" s="3"/>
      <c r="N32" s="35">
        <v>1</v>
      </c>
      <c r="O32" s="34">
        <v>2</v>
      </c>
      <c r="P32" s="3"/>
      <c r="Q32" s="3">
        <v>1</v>
      </c>
      <c r="R32" s="3"/>
      <c r="S32" s="3">
        <v>1</v>
      </c>
      <c r="T32" s="3">
        <v>1</v>
      </c>
      <c r="U32" s="3">
        <v>1</v>
      </c>
      <c r="V32" s="35">
        <v>2</v>
      </c>
      <c r="W32" s="34">
        <v>2</v>
      </c>
      <c r="X32" s="3">
        <v>2</v>
      </c>
      <c r="Y32" s="3">
        <v>2</v>
      </c>
      <c r="Z32" s="3">
        <v>1</v>
      </c>
      <c r="AA32" s="35">
        <v>1</v>
      </c>
      <c r="AB32" s="34">
        <v>3</v>
      </c>
      <c r="AC32" s="35">
        <v>5</v>
      </c>
      <c r="AD32" s="90">
        <v>8</v>
      </c>
      <c r="AE32" s="91"/>
      <c r="AF32" s="92"/>
    </row>
    <row r="33" spans="2:32" x14ac:dyDescent="0.3">
      <c r="B33" s="122"/>
      <c r="C33" s="31" t="s">
        <v>32</v>
      </c>
      <c r="D33" s="34">
        <v>18</v>
      </c>
      <c r="E33" s="18">
        <v>5646</v>
      </c>
      <c r="F33" s="3">
        <v>14</v>
      </c>
      <c r="G33" s="35">
        <v>0</v>
      </c>
      <c r="H33" s="34">
        <v>12</v>
      </c>
      <c r="I33" s="3"/>
      <c r="J33" s="3"/>
      <c r="K33" s="3"/>
      <c r="L33" s="3">
        <v>4</v>
      </c>
      <c r="M33" s="3"/>
      <c r="N33" s="35">
        <v>2</v>
      </c>
      <c r="O33" s="34"/>
      <c r="P33" s="3"/>
      <c r="Q33" s="3">
        <v>2</v>
      </c>
      <c r="R33" s="3">
        <v>3</v>
      </c>
      <c r="S33" s="3">
        <v>3</v>
      </c>
      <c r="T33" s="3">
        <v>5</v>
      </c>
      <c r="U33" s="3">
        <v>2</v>
      </c>
      <c r="V33" s="35">
        <v>3</v>
      </c>
      <c r="W33" s="34">
        <v>2</v>
      </c>
      <c r="X33" s="3">
        <v>9</v>
      </c>
      <c r="Y33" s="3">
        <v>4</v>
      </c>
      <c r="Z33" s="3">
        <v>1</v>
      </c>
      <c r="AA33" s="35">
        <v>2</v>
      </c>
      <c r="AB33" s="34">
        <v>12</v>
      </c>
      <c r="AC33" s="35">
        <v>6</v>
      </c>
      <c r="AD33" s="90">
        <v>18</v>
      </c>
      <c r="AE33" s="91"/>
      <c r="AF33" s="92"/>
    </row>
    <row r="34" spans="2:32" s="26" customFormat="1" ht="16.2" thickBot="1" x14ac:dyDescent="0.35">
      <c r="B34" s="141" t="s">
        <v>144</v>
      </c>
      <c r="C34" s="142"/>
      <c r="D34" s="38">
        <f>SUM(D29:D33)</f>
        <v>38</v>
      </c>
      <c r="E34" s="83">
        <f t="shared" ref="E34:AF34" si="26">SUM(E29:E33)</f>
        <v>7595</v>
      </c>
      <c r="F34" s="39">
        <f t="shared" si="26"/>
        <v>27</v>
      </c>
      <c r="G34" s="40">
        <f t="shared" si="26"/>
        <v>1</v>
      </c>
      <c r="H34" s="38">
        <f t="shared" si="26"/>
        <v>18</v>
      </c>
      <c r="I34" s="39">
        <f t="shared" si="26"/>
        <v>0</v>
      </c>
      <c r="J34" s="39">
        <f t="shared" si="26"/>
        <v>2</v>
      </c>
      <c r="K34" s="39">
        <f t="shared" si="26"/>
        <v>0</v>
      </c>
      <c r="L34" s="39">
        <f t="shared" si="26"/>
        <v>12</v>
      </c>
      <c r="M34" s="39">
        <f t="shared" si="26"/>
        <v>0</v>
      </c>
      <c r="N34" s="40">
        <f t="shared" si="26"/>
        <v>6</v>
      </c>
      <c r="O34" s="38">
        <f t="shared" si="26"/>
        <v>2</v>
      </c>
      <c r="P34" s="39">
        <f t="shared" si="26"/>
        <v>0</v>
      </c>
      <c r="Q34" s="39">
        <f t="shared" si="26"/>
        <v>4</v>
      </c>
      <c r="R34" s="39">
        <f t="shared" si="26"/>
        <v>4</v>
      </c>
      <c r="S34" s="39">
        <f t="shared" si="26"/>
        <v>6</v>
      </c>
      <c r="T34" s="39">
        <f t="shared" si="26"/>
        <v>6</v>
      </c>
      <c r="U34" s="39">
        <f t="shared" si="26"/>
        <v>5</v>
      </c>
      <c r="V34" s="40">
        <f t="shared" si="26"/>
        <v>11</v>
      </c>
      <c r="W34" s="38">
        <f t="shared" si="26"/>
        <v>7</v>
      </c>
      <c r="X34" s="39">
        <f t="shared" si="26"/>
        <v>13</v>
      </c>
      <c r="Y34" s="39">
        <f t="shared" si="26"/>
        <v>8</v>
      </c>
      <c r="Z34" s="39">
        <f t="shared" si="26"/>
        <v>5</v>
      </c>
      <c r="AA34" s="40">
        <f t="shared" si="26"/>
        <v>5</v>
      </c>
      <c r="AB34" s="38">
        <f t="shared" si="26"/>
        <v>19</v>
      </c>
      <c r="AC34" s="40">
        <f t="shared" si="26"/>
        <v>19</v>
      </c>
      <c r="AD34" s="113">
        <f t="shared" si="26"/>
        <v>38</v>
      </c>
      <c r="AE34" s="114">
        <f t="shared" si="26"/>
        <v>0</v>
      </c>
      <c r="AF34" s="106">
        <f t="shared" si="26"/>
        <v>0</v>
      </c>
    </row>
    <row r="35" spans="2:32" s="20" customFormat="1" ht="16.2" thickBot="1" x14ac:dyDescent="0.35">
      <c r="B35" s="21"/>
      <c r="C35" s="22"/>
      <c r="E35" s="84"/>
      <c r="AD35" s="100"/>
      <c r="AE35" s="100"/>
      <c r="AF35" s="100"/>
    </row>
    <row r="36" spans="2:32" x14ac:dyDescent="0.3">
      <c r="B36" s="120" t="s">
        <v>180</v>
      </c>
      <c r="C36" s="31" t="s">
        <v>34</v>
      </c>
      <c r="D36" s="62">
        <v>3</v>
      </c>
      <c r="E36" s="80">
        <v>100</v>
      </c>
      <c r="F36" s="63">
        <v>2</v>
      </c>
      <c r="G36" s="64">
        <v>0</v>
      </c>
      <c r="H36" s="62">
        <v>3</v>
      </c>
      <c r="I36" s="63"/>
      <c r="J36" s="63"/>
      <c r="K36" s="63"/>
      <c r="L36" s="63"/>
      <c r="M36" s="63"/>
      <c r="N36" s="64"/>
      <c r="O36" s="62"/>
      <c r="P36" s="63"/>
      <c r="Q36" s="63"/>
      <c r="R36" s="63"/>
      <c r="S36" s="63"/>
      <c r="T36" s="63"/>
      <c r="U36" s="63">
        <v>1</v>
      </c>
      <c r="V36" s="64">
        <v>2</v>
      </c>
      <c r="W36" s="62">
        <v>1</v>
      </c>
      <c r="X36" s="63">
        <v>2</v>
      </c>
      <c r="Y36" s="63"/>
      <c r="Z36" s="63"/>
      <c r="AA36" s="64"/>
      <c r="AB36" s="62"/>
      <c r="AC36" s="64">
        <v>3</v>
      </c>
      <c r="AD36" s="107">
        <v>3</v>
      </c>
      <c r="AE36" s="108"/>
      <c r="AF36" s="109"/>
    </row>
    <row r="37" spans="2:32" x14ac:dyDescent="0.3">
      <c r="B37" s="121"/>
      <c r="C37" s="31" t="s">
        <v>35</v>
      </c>
      <c r="D37" s="34">
        <v>11</v>
      </c>
      <c r="E37" s="18">
        <v>879</v>
      </c>
      <c r="F37" s="3">
        <v>2</v>
      </c>
      <c r="G37" s="35">
        <v>0</v>
      </c>
      <c r="H37" s="34">
        <v>4</v>
      </c>
      <c r="I37" s="3"/>
      <c r="J37" s="3"/>
      <c r="K37" s="3">
        <v>1</v>
      </c>
      <c r="L37" s="3"/>
      <c r="M37" s="3"/>
      <c r="N37" s="35">
        <v>6</v>
      </c>
      <c r="O37" s="34"/>
      <c r="P37" s="3">
        <v>1</v>
      </c>
      <c r="Q37" s="3">
        <v>2</v>
      </c>
      <c r="R37" s="3">
        <v>1</v>
      </c>
      <c r="S37" s="3"/>
      <c r="T37" s="3">
        <v>4</v>
      </c>
      <c r="U37" s="3"/>
      <c r="V37" s="35">
        <v>3</v>
      </c>
      <c r="W37" s="34">
        <v>1</v>
      </c>
      <c r="X37" s="3">
        <v>5</v>
      </c>
      <c r="Y37" s="3">
        <v>4</v>
      </c>
      <c r="Z37" s="3">
        <v>1</v>
      </c>
      <c r="AA37" s="35"/>
      <c r="AB37" s="34">
        <v>2</v>
      </c>
      <c r="AC37" s="35">
        <v>9</v>
      </c>
      <c r="AD37" s="90">
        <v>11</v>
      </c>
      <c r="AE37" s="91"/>
      <c r="AF37" s="92"/>
    </row>
    <row r="38" spans="2:32" x14ac:dyDescent="0.3">
      <c r="B38" s="121"/>
      <c r="C38" s="31" t="s">
        <v>36</v>
      </c>
      <c r="D38" s="34">
        <v>7</v>
      </c>
      <c r="E38" s="18">
        <v>999</v>
      </c>
      <c r="F38" s="3">
        <v>6</v>
      </c>
      <c r="G38" s="35">
        <v>4</v>
      </c>
      <c r="H38" s="34">
        <v>6</v>
      </c>
      <c r="I38" s="3"/>
      <c r="J38" s="3"/>
      <c r="K38" s="3"/>
      <c r="L38" s="3">
        <v>1</v>
      </c>
      <c r="M38" s="3"/>
      <c r="N38" s="35"/>
      <c r="O38" s="34"/>
      <c r="P38" s="3"/>
      <c r="Q38" s="3"/>
      <c r="R38" s="3">
        <v>3</v>
      </c>
      <c r="S38" s="3">
        <v>3</v>
      </c>
      <c r="T38" s="3"/>
      <c r="U38" s="3">
        <v>1</v>
      </c>
      <c r="V38" s="35"/>
      <c r="W38" s="34"/>
      <c r="X38" s="3"/>
      <c r="Y38" s="3">
        <v>6</v>
      </c>
      <c r="Z38" s="3">
        <v>1</v>
      </c>
      <c r="AA38" s="35"/>
      <c r="AB38" s="34">
        <v>3</v>
      </c>
      <c r="AC38" s="35">
        <v>4</v>
      </c>
      <c r="AD38" s="90">
        <v>1</v>
      </c>
      <c r="AE38" s="91"/>
      <c r="AF38" s="92">
        <v>6</v>
      </c>
    </row>
    <row r="39" spans="2:32" x14ac:dyDescent="0.3">
      <c r="B39" s="121"/>
      <c r="C39" s="58" t="s">
        <v>37</v>
      </c>
      <c r="D39" s="76"/>
      <c r="E39" s="16"/>
      <c r="F39" s="16"/>
      <c r="G39" s="77"/>
      <c r="H39" s="76"/>
      <c r="I39" s="16"/>
      <c r="J39" s="16"/>
      <c r="K39" s="16"/>
      <c r="L39" s="16"/>
      <c r="M39" s="16"/>
      <c r="N39" s="77"/>
      <c r="O39" s="76"/>
      <c r="P39" s="16"/>
      <c r="Q39" s="16"/>
      <c r="R39" s="16"/>
      <c r="S39" s="16"/>
      <c r="T39" s="16"/>
      <c r="U39" s="16"/>
      <c r="V39" s="77"/>
      <c r="W39" s="76"/>
      <c r="X39" s="16"/>
      <c r="Y39" s="16"/>
      <c r="Z39" s="16"/>
      <c r="AA39" s="77"/>
      <c r="AB39" s="76"/>
      <c r="AC39" s="77"/>
      <c r="AD39" s="110"/>
      <c r="AE39" s="111"/>
      <c r="AF39" s="112"/>
    </row>
    <row r="40" spans="2:32" x14ac:dyDescent="0.3">
      <c r="B40" s="121"/>
      <c r="C40" s="31" t="s">
        <v>38</v>
      </c>
      <c r="D40" s="34">
        <v>17</v>
      </c>
      <c r="E40" s="18">
        <v>908</v>
      </c>
      <c r="F40" s="3">
        <v>3</v>
      </c>
      <c r="G40" s="35">
        <v>1</v>
      </c>
      <c r="H40" s="34">
        <v>12</v>
      </c>
      <c r="I40" s="3"/>
      <c r="J40" s="3"/>
      <c r="K40" s="3">
        <v>1</v>
      </c>
      <c r="L40" s="3">
        <v>1</v>
      </c>
      <c r="M40" s="3"/>
      <c r="N40" s="35">
        <v>3</v>
      </c>
      <c r="O40" s="34"/>
      <c r="P40" s="3"/>
      <c r="Q40" s="3">
        <v>1</v>
      </c>
      <c r="R40" s="3">
        <v>3</v>
      </c>
      <c r="S40" s="3">
        <v>6</v>
      </c>
      <c r="T40" s="3">
        <v>5</v>
      </c>
      <c r="U40" s="3">
        <v>2</v>
      </c>
      <c r="V40" s="35"/>
      <c r="W40" s="34">
        <v>2</v>
      </c>
      <c r="X40" s="3">
        <v>4</v>
      </c>
      <c r="Y40" s="3">
        <v>3</v>
      </c>
      <c r="Z40" s="3">
        <v>5</v>
      </c>
      <c r="AA40" s="35">
        <v>3</v>
      </c>
      <c r="AB40" s="34">
        <v>10</v>
      </c>
      <c r="AC40" s="35">
        <v>7</v>
      </c>
      <c r="AD40" s="90">
        <v>5</v>
      </c>
      <c r="AE40" s="91"/>
      <c r="AF40" s="92">
        <v>12</v>
      </c>
    </row>
    <row r="41" spans="2:32" x14ac:dyDescent="0.3">
      <c r="B41" s="122"/>
      <c r="C41" s="31" t="s">
        <v>75</v>
      </c>
      <c r="D41" s="34">
        <v>13</v>
      </c>
      <c r="E41" s="18">
        <v>404</v>
      </c>
      <c r="F41" s="3">
        <v>2</v>
      </c>
      <c r="G41" s="35">
        <v>0</v>
      </c>
      <c r="H41" s="34">
        <v>12</v>
      </c>
      <c r="I41" s="3"/>
      <c r="J41" s="3">
        <v>1</v>
      </c>
      <c r="K41" s="3"/>
      <c r="L41" s="3"/>
      <c r="M41" s="3"/>
      <c r="N41" s="35"/>
      <c r="O41" s="34"/>
      <c r="P41" s="3"/>
      <c r="Q41" s="3">
        <v>1</v>
      </c>
      <c r="R41" s="3"/>
      <c r="S41" s="3"/>
      <c r="T41" s="3">
        <v>1</v>
      </c>
      <c r="U41" s="3">
        <v>1</v>
      </c>
      <c r="V41" s="35">
        <v>10</v>
      </c>
      <c r="W41" s="34">
        <v>4</v>
      </c>
      <c r="X41" s="3">
        <v>4</v>
      </c>
      <c r="Y41" s="3">
        <v>2</v>
      </c>
      <c r="Z41" s="3">
        <v>1</v>
      </c>
      <c r="AA41" s="35">
        <v>2</v>
      </c>
      <c r="AB41" s="34">
        <v>2</v>
      </c>
      <c r="AC41" s="35">
        <v>11</v>
      </c>
      <c r="AD41" s="90">
        <v>13</v>
      </c>
      <c r="AE41" s="91"/>
      <c r="AF41" s="92"/>
    </row>
    <row r="42" spans="2:32" s="26" customFormat="1" ht="16.2" thickBot="1" x14ac:dyDescent="0.35">
      <c r="B42" s="141" t="s">
        <v>144</v>
      </c>
      <c r="C42" s="142"/>
      <c r="D42" s="38">
        <f>SUM(D36:D41)</f>
        <v>51</v>
      </c>
      <c r="E42" s="83">
        <f t="shared" ref="E42:AF42" si="27">SUM(E36:E41)</f>
        <v>3290</v>
      </c>
      <c r="F42" s="39">
        <f t="shared" si="27"/>
        <v>15</v>
      </c>
      <c r="G42" s="40">
        <f t="shared" si="27"/>
        <v>5</v>
      </c>
      <c r="H42" s="38">
        <f t="shared" si="27"/>
        <v>37</v>
      </c>
      <c r="I42" s="39">
        <f t="shared" si="27"/>
        <v>0</v>
      </c>
      <c r="J42" s="39">
        <f t="shared" si="27"/>
        <v>1</v>
      </c>
      <c r="K42" s="39">
        <f t="shared" si="27"/>
        <v>2</v>
      </c>
      <c r="L42" s="39">
        <f t="shared" si="27"/>
        <v>2</v>
      </c>
      <c r="M42" s="39">
        <f t="shared" si="27"/>
        <v>0</v>
      </c>
      <c r="N42" s="40">
        <f t="shared" si="27"/>
        <v>9</v>
      </c>
      <c r="O42" s="38">
        <f t="shared" si="27"/>
        <v>0</v>
      </c>
      <c r="P42" s="39">
        <f t="shared" si="27"/>
        <v>1</v>
      </c>
      <c r="Q42" s="39">
        <f t="shared" si="27"/>
        <v>4</v>
      </c>
      <c r="R42" s="39">
        <f t="shared" si="27"/>
        <v>7</v>
      </c>
      <c r="S42" s="39">
        <f t="shared" si="27"/>
        <v>9</v>
      </c>
      <c r="T42" s="39">
        <f t="shared" si="27"/>
        <v>10</v>
      </c>
      <c r="U42" s="39">
        <f t="shared" si="27"/>
        <v>5</v>
      </c>
      <c r="V42" s="40">
        <f t="shared" si="27"/>
        <v>15</v>
      </c>
      <c r="W42" s="38">
        <f t="shared" si="27"/>
        <v>8</v>
      </c>
      <c r="X42" s="39">
        <f t="shared" si="27"/>
        <v>15</v>
      </c>
      <c r="Y42" s="39">
        <f t="shared" si="27"/>
        <v>15</v>
      </c>
      <c r="Z42" s="39">
        <f t="shared" si="27"/>
        <v>8</v>
      </c>
      <c r="AA42" s="40">
        <f t="shared" si="27"/>
        <v>5</v>
      </c>
      <c r="AB42" s="38">
        <f t="shared" si="27"/>
        <v>17</v>
      </c>
      <c r="AC42" s="40">
        <f t="shared" si="27"/>
        <v>34</v>
      </c>
      <c r="AD42" s="113">
        <f t="shared" si="27"/>
        <v>33</v>
      </c>
      <c r="AE42" s="114">
        <f t="shared" si="27"/>
        <v>0</v>
      </c>
      <c r="AF42" s="106">
        <f t="shared" si="27"/>
        <v>18</v>
      </c>
    </row>
    <row r="43" spans="2:32" s="20" customFormat="1" ht="16.2" thickBot="1" x14ac:dyDescent="0.35">
      <c r="B43" s="21"/>
      <c r="C43" s="22"/>
      <c r="E43" s="84"/>
      <c r="AD43" s="100"/>
      <c r="AE43" s="100"/>
      <c r="AF43" s="100"/>
    </row>
    <row r="44" spans="2:32" x14ac:dyDescent="0.3">
      <c r="B44" s="120" t="s">
        <v>181</v>
      </c>
      <c r="C44" s="31" t="s">
        <v>40</v>
      </c>
      <c r="D44" s="62">
        <v>3</v>
      </c>
      <c r="E44" s="80">
        <v>46</v>
      </c>
      <c r="F44" s="63">
        <v>1</v>
      </c>
      <c r="G44" s="64">
        <v>0</v>
      </c>
      <c r="H44" s="62"/>
      <c r="I44" s="63"/>
      <c r="J44" s="63"/>
      <c r="K44" s="63"/>
      <c r="L44" s="63">
        <v>1</v>
      </c>
      <c r="M44" s="63"/>
      <c r="N44" s="64">
        <v>2</v>
      </c>
      <c r="O44" s="62"/>
      <c r="P44" s="63"/>
      <c r="Q44" s="63"/>
      <c r="R44" s="63">
        <v>1</v>
      </c>
      <c r="S44" s="63"/>
      <c r="T44" s="63"/>
      <c r="U44" s="63"/>
      <c r="V44" s="64">
        <v>2</v>
      </c>
      <c r="W44" s="62"/>
      <c r="X44" s="63"/>
      <c r="Y44" s="63"/>
      <c r="Z44" s="63">
        <v>3</v>
      </c>
      <c r="AA44" s="64"/>
      <c r="AB44" s="62">
        <v>1</v>
      </c>
      <c r="AC44" s="64">
        <v>2</v>
      </c>
      <c r="AD44" s="107">
        <v>3</v>
      </c>
      <c r="AE44" s="108"/>
      <c r="AF44" s="109"/>
    </row>
    <row r="45" spans="2:32" x14ac:dyDescent="0.3">
      <c r="B45" s="121"/>
      <c r="C45" s="31" t="s">
        <v>41</v>
      </c>
      <c r="D45" s="34">
        <v>15</v>
      </c>
      <c r="E45" s="18">
        <v>628</v>
      </c>
      <c r="F45" s="3">
        <v>2</v>
      </c>
      <c r="G45" s="35">
        <v>0</v>
      </c>
      <c r="H45" s="34">
        <v>7</v>
      </c>
      <c r="I45" s="3"/>
      <c r="J45" s="3">
        <v>2</v>
      </c>
      <c r="K45" s="3"/>
      <c r="L45" s="3">
        <v>3</v>
      </c>
      <c r="M45" s="3"/>
      <c r="N45" s="35">
        <v>3</v>
      </c>
      <c r="O45" s="34"/>
      <c r="P45" s="3"/>
      <c r="Q45" s="3">
        <v>1</v>
      </c>
      <c r="R45" s="3">
        <v>3</v>
      </c>
      <c r="S45" s="3">
        <v>1</v>
      </c>
      <c r="T45" s="3">
        <v>2</v>
      </c>
      <c r="U45" s="3">
        <v>3</v>
      </c>
      <c r="V45" s="35">
        <v>5</v>
      </c>
      <c r="W45" s="34">
        <v>3</v>
      </c>
      <c r="X45" s="3">
        <v>5</v>
      </c>
      <c r="Y45" s="3">
        <v>4</v>
      </c>
      <c r="Z45" s="3"/>
      <c r="AA45" s="35">
        <v>3</v>
      </c>
      <c r="AB45" s="34">
        <v>6</v>
      </c>
      <c r="AC45" s="35">
        <v>9</v>
      </c>
      <c r="AD45" s="90">
        <v>13</v>
      </c>
      <c r="AE45" s="91"/>
      <c r="AF45" s="92">
        <v>2</v>
      </c>
    </row>
    <row r="46" spans="2:32" x14ac:dyDescent="0.3">
      <c r="B46" s="121"/>
      <c r="C46" s="31" t="s">
        <v>42</v>
      </c>
      <c r="D46" s="34">
        <v>4</v>
      </c>
      <c r="E46" s="18">
        <v>41.3</v>
      </c>
      <c r="F46" s="3">
        <v>3</v>
      </c>
      <c r="G46" s="35">
        <v>0</v>
      </c>
      <c r="H46" s="34"/>
      <c r="I46" s="3"/>
      <c r="J46" s="3"/>
      <c r="K46" s="3"/>
      <c r="L46" s="3">
        <v>1</v>
      </c>
      <c r="M46" s="3"/>
      <c r="N46" s="35">
        <v>3</v>
      </c>
      <c r="O46" s="34"/>
      <c r="P46" s="3"/>
      <c r="Q46" s="3"/>
      <c r="R46" s="3">
        <v>1</v>
      </c>
      <c r="S46" s="3"/>
      <c r="T46" s="3"/>
      <c r="U46" s="3"/>
      <c r="V46" s="35">
        <v>3</v>
      </c>
      <c r="W46" s="34">
        <v>1</v>
      </c>
      <c r="X46" s="3">
        <v>2</v>
      </c>
      <c r="Y46" s="3"/>
      <c r="Z46" s="3"/>
      <c r="AA46" s="35">
        <v>1</v>
      </c>
      <c r="AB46" s="34">
        <v>1</v>
      </c>
      <c r="AC46" s="35">
        <v>3</v>
      </c>
      <c r="AD46" s="90">
        <v>4</v>
      </c>
      <c r="AE46" s="91"/>
      <c r="AF46" s="92"/>
    </row>
    <row r="47" spans="2:32" x14ac:dyDescent="0.3">
      <c r="B47" s="121"/>
      <c r="C47" s="58" t="s">
        <v>43</v>
      </c>
      <c r="D47" s="76"/>
      <c r="E47" s="16"/>
      <c r="F47" s="16"/>
      <c r="G47" s="77"/>
      <c r="H47" s="76"/>
      <c r="I47" s="16"/>
      <c r="J47" s="16"/>
      <c r="K47" s="16"/>
      <c r="L47" s="16"/>
      <c r="M47" s="16"/>
      <c r="N47" s="77"/>
      <c r="O47" s="76"/>
      <c r="P47" s="16"/>
      <c r="Q47" s="16"/>
      <c r="R47" s="16"/>
      <c r="S47" s="16"/>
      <c r="T47" s="16"/>
      <c r="U47" s="16"/>
      <c r="V47" s="77"/>
      <c r="W47" s="76"/>
      <c r="X47" s="16"/>
      <c r="Y47" s="16"/>
      <c r="Z47" s="16"/>
      <c r="AA47" s="77"/>
      <c r="AB47" s="76"/>
      <c r="AC47" s="77"/>
      <c r="AD47" s="110"/>
      <c r="AE47" s="111"/>
      <c r="AF47" s="112"/>
    </row>
    <row r="48" spans="2:32" x14ac:dyDescent="0.3">
      <c r="B48" s="121"/>
      <c r="C48" s="31" t="s">
        <v>44</v>
      </c>
      <c r="D48" s="34">
        <v>9</v>
      </c>
      <c r="E48" s="18">
        <v>679</v>
      </c>
      <c r="F48" s="3">
        <v>3</v>
      </c>
      <c r="G48" s="35">
        <v>0</v>
      </c>
      <c r="H48" s="34"/>
      <c r="I48" s="3"/>
      <c r="J48" s="3">
        <v>1</v>
      </c>
      <c r="K48" s="3"/>
      <c r="L48" s="3"/>
      <c r="M48" s="3"/>
      <c r="N48" s="35">
        <v>8</v>
      </c>
      <c r="O48" s="34"/>
      <c r="P48" s="3"/>
      <c r="Q48" s="3">
        <v>3</v>
      </c>
      <c r="R48" s="3"/>
      <c r="S48" s="3"/>
      <c r="T48" s="3">
        <v>2</v>
      </c>
      <c r="U48" s="3">
        <v>2</v>
      </c>
      <c r="V48" s="35">
        <v>2</v>
      </c>
      <c r="W48" s="34">
        <v>4</v>
      </c>
      <c r="X48" s="3"/>
      <c r="Y48" s="3">
        <v>2</v>
      </c>
      <c r="Z48" s="3">
        <v>1</v>
      </c>
      <c r="AA48" s="35">
        <v>2</v>
      </c>
      <c r="AB48" s="34">
        <v>1</v>
      </c>
      <c r="AC48" s="35">
        <v>8</v>
      </c>
      <c r="AD48" s="90">
        <v>2</v>
      </c>
      <c r="AE48" s="91"/>
      <c r="AF48" s="92">
        <v>7</v>
      </c>
    </row>
    <row r="49" spans="2:32" s="17" customFormat="1" x14ac:dyDescent="0.3">
      <c r="B49" s="121"/>
      <c r="C49" s="32" t="s">
        <v>45</v>
      </c>
      <c r="D49" s="36">
        <v>17</v>
      </c>
      <c r="E49" s="18">
        <v>4009</v>
      </c>
      <c r="F49" s="18">
        <v>10</v>
      </c>
      <c r="G49" s="37">
        <v>4</v>
      </c>
      <c r="H49" s="36">
        <v>5</v>
      </c>
      <c r="I49" s="18"/>
      <c r="J49" s="18">
        <v>5</v>
      </c>
      <c r="K49" s="18"/>
      <c r="L49" s="18">
        <v>2</v>
      </c>
      <c r="M49" s="18"/>
      <c r="N49" s="37">
        <v>5</v>
      </c>
      <c r="O49" s="36"/>
      <c r="P49" s="18"/>
      <c r="Q49" s="18">
        <v>4</v>
      </c>
      <c r="R49" s="18">
        <v>4</v>
      </c>
      <c r="S49" s="18"/>
      <c r="T49" s="18">
        <v>3</v>
      </c>
      <c r="U49" s="18">
        <v>3</v>
      </c>
      <c r="V49" s="37">
        <v>3</v>
      </c>
      <c r="W49" s="36">
        <v>1</v>
      </c>
      <c r="X49" s="18">
        <v>3</v>
      </c>
      <c r="Y49" s="18">
        <v>5</v>
      </c>
      <c r="Z49" s="18">
        <v>8</v>
      </c>
      <c r="AA49" s="37"/>
      <c r="AB49" s="36">
        <v>9</v>
      </c>
      <c r="AC49" s="37">
        <v>8</v>
      </c>
      <c r="AD49" s="93">
        <v>17</v>
      </c>
      <c r="AE49" s="94"/>
      <c r="AF49" s="95"/>
    </row>
    <row r="50" spans="2:32" x14ac:dyDescent="0.3">
      <c r="B50" s="122"/>
      <c r="C50" s="31" t="s">
        <v>46</v>
      </c>
      <c r="D50" s="34">
        <v>23</v>
      </c>
      <c r="E50" s="18">
        <v>3518</v>
      </c>
      <c r="F50" s="3">
        <v>13</v>
      </c>
      <c r="G50" s="35">
        <v>4</v>
      </c>
      <c r="H50" s="34">
        <v>15</v>
      </c>
      <c r="I50" s="3"/>
      <c r="J50" s="3"/>
      <c r="K50" s="3">
        <v>1</v>
      </c>
      <c r="L50" s="3">
        <v>2</v>
      </c>
      <c r="M50" s="3"/>
      <c r="N50" s="35">
        <v>5</v>
      </c>
      <c r="O50" s="34"/>
      <c r="P50" s="3">
        <v>1</v>
      </c>
      <c r="Q50" s="3">
        <v>2</v>
      </c>
      <c r="R50" s="3"/>
      <c r="S50" s="3">
        <v>1</v>
      </c>
      <c r="T50" s="3">
        <v>2</v>
      </c>
      <c r="U50" s="3">
        <v>3</v>
      </c>
      <c r="V50" s="35">
        <v>14</v>
      </c>
      <c r="W50" s="34">
        <v>2</v>
      </c>
      <c r="X50" s="3">
        <v>3</v>
      </c>
      <c r="Y50" s="3">
        <v>7</v>
      </c>
      <c r="Z50" s="3">
        <v>7</v>
      </c>
      <c r="AA50" s="35">
        <v>4</v>
      </c>
      <c r="AB50" s="34">
        <v>10</v>
      </c>
      <c r="AC50" s="35">
        <v>13</v>
      </c>
      <c r="AD50" s="90">
        <v>23</v>
      </c>
      <c r="AE50" s="91"/>
      <c r="AF50" s="92"/>
    </row>
    <row r="51" spans="2:32" s="26" customFormat="1" ht="16.2" thickBot="1" x14ac:dyDescent="0.35">
      <c r="B51" s="141" t="s">
        <v>144</v>
      </c>
      <c r="C51" s="142"/>
      <c r="D51" s="38">
        <f>SUM(D44:D50)</f>
        <v>71</v>
      </c>
      <c r="E51" s="83">
        <f t="shared" ref="E51:AF51" si="28">SUM(E44:E50)</f>
        <v>8921.2999999999993</v>
      </c>
      <c r="F51" s="39">
        <f t="shared" si="28"/>
        <v>32</v>
      </c>
      <c r="G51" s="40">
        <f t="shared" si="28"/>
        <v>8</v>
      </c>
      <c r="H51" s="38">
        <f t="shared" si="28"/>
        <v>27</v>
      </c>
      <c r="I51" s="39">
        <f t="shared" si="28"/>
        <v>0</v>
      </c>
      <c r="J51" s="39">
        <f t="shared" si="28"/>
        <v>8</v>
      </c>
      <c r="K51" s="39">
        <f t="shared" si="28"/>
        <v>1</v>
      </c>
      <c r="L51" s="39">
        <f t="shared" si="28"/>
        <v>9</v>
      </c>
      <c r="M51" s="39">
        <f t="shared" si="28"/>
        <v>0</v>
      </c>
      <c r="N51" s="40">
        <f t="shared" si="28"/>
        <v>26</v>
      </c>
      <c r="O51" s="38">
        <f t="shared" si="28"/>
        <v>0</v>
      </c>
      <c r="P51" s="39">
        <f t="shared" si="28"/>
        <v>1</v>
      </c>
      <c r="Q51" s="39">
        <f t="shared" si="28"/>
        <v>10</v>
      </c>
      <c r="R51" s="39">
        <f t="shared" si="28"/>
        <v>9</v>
      </c>
      <c r="S51" s="39">
        <f t="shared" si="28"/>
        <v>2</v>
      </c>
      <c r="T51" s="39">
        <f t="shared" si="28"/>
        <v>9</v>
      </c>
      <c r="U51" s="39">
        <f t="shared" si="28"/>
        <v>11</v>
      </c>
      <c r="V51" s="40">
        <f t="shared" si="28"/>
        <v>29</v>
      </c>
      <c r="W51" s="38">
        <f t="shared" si="28"/>
        <v>11</v>
      </c>
      <c r="X51" s="39">
        <f t="shared" si="28"/>
        <v>13</v>
      </c>
      <c r="Y51" s="39">
        <f t="shared" si="28"/>
        <v>18</v>
      </c>
      <c r="Z51" s="39">
        <f t="shared" si="28"/>
        <v>19</v>
      </c>
      <c r="AA51" s="40">
        <f t="shared" si="28"/>
        <v>10</v>
      </c>
      <c r="AB51" s="38">
        <f t="shared" si="28"/>
        <v>28</v>
      </c>
      <c r="AC51" s="40">
        <f t="shared" si="28"/>
        <v>43</v>
      </c>
      <c r="AD51" s="113">
        <f t="shared" si="28"/>
        <v>62</v>
      </c>
      <c r="AE51" s="114">
        <f t="shared" si="28"/>
        <v>0</v>
      </c>
      <c r="AF51" s="106">
        <f t="shared" si="28"/>
        <v>9</v>
      </c>
    </row>
    <row r="52" spans="2:32" s="20" customFormat="1" ht="16.2" thickBot="1" x14ac:dyDescent="0.35">
      <c r="B52" s="21"/>
      <c r="C52" s="22"/>
      <c r="E52" s="84"/>
      <c r="AD52" s="100"/>
      <c r="AE52" s="100"/>
      <c r="AF52" s="100"/>
    </row>
    <row r="53" spans="2:32" x14ac:dyDescent="0.3">
      <c r="B53" s="120" t="s">
        <v>182</v>
      </c>
      <c r="C53" s="58" t="s">
        <v>48</v>
      </c>
      <c r="D53" s="59"/>
      <c r="E53" s="60"/>
      <c r="F53" s="60"/>
      <c r="G53" s="61"/>
      <c r="H53" s="59"/>
      <c r="I53" s="60"/>
      <c r="J53" s="60"/>
      <c r="K53" s="60"/>
      <c r="L53" s="60"/>
      <c r="M53" s="60"/>
      <c r="N53" s="61"/>
      <c r="O53" s="59"/>
      <c r="P53" s="60"/>
      <c r="Q53" s="60"/>
      <c r="R53" s="60"/>
      <c r="S53" s="60"/>
      <c r="T53" s="60"/>
      <c r="U53" s="60"/>
      <c r="V53" s="61"/>
      <c r="W53" s="59"/>
      <c r="X53" s="60"/>
      <c r="Y53" s="60"/>
      <c r="Z53" s="60"/>
      <c r="AA53" s="61"/>
      <c r="AB53" s="59"/>
      <c r="AC53" s="61"/>
      <c r="AD53" s="101"/>
      <c r="AE53" s="102"/>
      <c r="AF53" s="103"/>
    </row>
    <row r="54" spans="2:32" x14ac:dyDescent="0.3">
      <c r="B54" s="121"/>
      <c r="C54" s="31" t="s">
        <v>49</v>
      </c>
      <c r="D54" s="34">
        <v>10</v>
      </c>
      <c r="E54" s="18">
        <v>1158</v>
      </c>
      <c r="F54" s="3">
        <v>9</v>
      </c>
      <c r="G54" s="35">
        <v>0</v>
      </c>
      <c r="H54" s="34">
        <v>2</v>
      </c>
      <c r="I54" s="3"/>
      <c r="J54" s="3"/>
      <c r="K54" s="3"/>
      <c r="L54" s="3">
        <v>6</v>
      </c>
      <c r="M54" s="3"/>
      <c r="N54" s="35">
        <v>2</v>
      </c>
      <c r="O54" s="34"/>
      <c r="P54" s="3"/>
      <c r="Q54" s="3"/>
      <c r="R54" s="3">
        <v>4</v>
      </c>
      <c r="S54" s="3">
        <v>2</v>
      </c>
      <c r="T54" s="3">
        <v>1</v>
      </c>
      <c r="U54" s="3"/>
      <c r="V54" s="35">
        <v>3</v>
      </c>
      <c r="W54" s="34">
        <v>1</v>
      </c>
      <c r="X54" s="3">
        <v>3</v>
      </c>
      <c r="Y54" s="3">
        <v>1</v>
      </c>
      <c r="Z54" s="3">
        <v>1</v>
      </c>
      <c r="AA54" s="35">
        <v>4</v>
      </c>
      <c r="AB54" s="34">
        <v>2</v>
      </c>
      <c r="AC54" s="35">
        <v>8</v>
      </c>
      <c r="AD54" s="90">
        <v>10</v>
      </c>
      <c r="AE54" s="91"/>
      <c r="AF54" s="92"/>
    </row>
    <row r="55" spans="2:32" x14ac:dyDescent="0.3">
      <c r="B55" s="121"/>
      <c r="C55" s="31" t="s">
        <v>50</v>
      </c>
      <c r="D55" s="34">
        <v>4</v>
      </c>
      <c r="E55" s="18">
        <v>386</v>
      </c>
      <c r="F55" s="3">
        <v>1</v>
      </c>
      <c r="G55" s="35">
        <v>0</v>
      </c>
      <c r="H55" s="34">
        <v>1</v>
      </c>
      <c r="I55" s="3"/>
      <c r="J55" s="3"/>
      <c r="K55" s="3"/>
      <c r="L55" s="3"/>
      <c r="M55" s="3"/>
      <c r="N55" s="35">
        <v>3</v>
      </c>
      <c r="O55" s="34"/>
      <c r="P55" s="3"/>
      <c r="Q55" s="3"/>
      <c r="R55" s="3"/>
      <c r="S55" s="3"/>
      <c r="T55" s="3">
        <v>1</v>
      </c>
      <c r="U55" s="3"/>
      <c r="V55" s="35">
        <v>3</v>
      </c>
      <c r="W55" s="34"/>
      <c r="X55" s="3">
        <v>2</v>
      </c>
      <c r="Y55" s="3"/>
      <c r="Z55" s="3">
        <v>1</v>
      </c>
      <c r="AA55" s="35">
        <v>1</v>
      </c>
      <c r="AB55" s="34">
        <v>4</v>
      </c>
      <c r="AC55" s="35"/>
      <c r="AD55" s="90">
        <v>4</v>
      </c>
      <c r="AE55" s="91"/>
      <c r="AF55" s="92"/>
    </row>
    <row r="56" spans="2:32" x14ac:dyDescent="0.3">
      <c r="B56" s="122"/>
      <c r="C56" s="31" t="s">
        <v>51</v>
      </c>
      <c r="D56" s="34">
        <v>21</v>
      </c>
      <c r="E56" s="18">
        <v>1737</v>
      </c>
      <c r="F56" s="3">
        <v>7</v>
      </c>
      <c r="G56" s="35">
        <v>0</v>
      </c>
      <c r="H56" s="34">
        <v>10</v>
      </c>
      <c r="I56" s="3"/>
      <c r="J56" s="3"/>
      <c r="K56" s="3">
        <v>1</v>
      </c>
      <c r="L56" s="3">
        <v>4</v>
      </c>
      <c r="M56" s="3"/>
      <c r="N56" s="35">
        <v>6</v>
      </c>
      <c r="O56" s="34"/>
      <c r="P56" s="3"/>
      <c r="Q56" s="3"/>
      <c r="R56" s="3">
        <v>1</v>
      </c>
      <c r="S56" s="3">
        <v>6</v>
      </c>
      <c r="T56" s="3">
        <v>6</v>
      </c>
      <c r="U56" s="3">
        <v>3</v>
      </c>
      <c r="V56" s="35">
        <v>5</v>
      </c>
      <c r="W56" s="34">
        <v>5</v>
      </c>
      <c r="X56" s="3">
        <v>5</v>
      </c>
      <c r="Y56" s="3">
        <v>3</v>
      </c>
      <c r="Z56" s="3">
        <v>2</v>
      </c>
      <c r="AA56" s="35">
        <v>6</v>
      </c>
      <c r="AB56" s="34">
        <v>9</v>
      </c>
      <c r="AC56" s="35">
        <v>12</v>
      </c>
      <c r="AD56" s="90">
        <v>11</v>
      </c>
      <c r="AE56" s="91"/>
      <c r="AF56" s="92">
        <v>10</v>
      </c>
    </row>
    <row r="57" spans="2:32" s="26" customFormat="1" ht="16.2" thickBot="1" x14ac:dyDescent="0.35">
      <c r="B57" s="141" t="s">
        <v>144</v>
      </c>
      <c r="C57" s="142"/>
      <c r="D57" s="38">
        <f>SUM(D53:D56)</f>
        <v>35</v>
      </c>
      <c r="E57" s="83">
        <f t="shared" ref="E57:AF57" si="29">SUM(E53:E56)</f>
        <v>3281</v>
      </c>
      <c r="F57" s="39">
        <f t="shared" si="29"/>
        <v>17</v>
      </c>
      <c r="G57" s="40">
        <f t="shared" si="29"/>
        <v>0</v>
      </c>
      <c r="H57" s="38">
        <f t="shared" si="29"/>
        <v>13</v>
      </c>
      <c r="I57" s="39">
        <f t="shared" si="29"/>
        <v>0</v>
      </c>
      <c r="J57" s="39">
        <f t="shared" si="29"/>
        <v>0</v>
      </c>
      <c r="K57" s="39">
        <f t="shared" si="29"/>
        <v>1</v>
      </c>
      <c r="L57" s="39">
        <f t="shared" si="29"/>
        <v>10</v>
      </c>
      <c r="M57" s="39">
        <f t="shared" si="29"/>
        <v>0</v>
      </c>
      <c r="N57" s="40">
        <f t="shared" si="29"/>
        <v>11</v>
      </c>
      <c r="O57" s="38">
        <f t="shared" si="29"/>
        <v>0</v>
      </c>
      <c r="P57" s="39">
        <f t="shared" si="29"/>
        <v>0</v>
      </c>
      <c r="Q57" s="39">
        <f t="shared" si="29"/>
        <v>0</v>
      </c>
      <c r="R57" s="39">
        <f t="shared" si="29"/>
        <v>5</v>
      </c>
      <c r="S57" s="39">
        <f t="shared" si="29"/>
        <v>8</v>
      </c>
      <c r="T57" s="39">
        <f t="shared" si="29"/>
        <v>8</v>
      </c>
      <c r="U57" s="39">
        <f t="shared" si="29"/>
        <v>3</v>
      </c>
      <c r="V57" s="40">
        <f t="shared" si="29"/>
        <v>11</v>
      </c>
      <c r="W57" s="38">
        <f t="shared" si="29"/>
        <v>6</v>
      </c>
      <c r="X57" s="39">
        <f t="shared" si="29"/>
        <v>10</v>
      </c>
      <c r="Y57" s="39">
        <f t="shared" si="29"/>
        <v>4</v>
      </c>
      <c r="Z57" s="39">
        <f t="shared" si="29"/>
        <v>4</v>
      </c>
      <c r="AA57" s="40">
        <f t="shared" si="29"/>
        <v>11</v>
      </c>
      <c r="AB57" s="38">
        <f t="shared" si="29"/>
        <v>15</v>
      </c>
      <c r="AC57" s="40">
        <f t="shared" si="29"/>
        <v>20</v>
      </c>
      <c r="AD57" s="113">
        <f t="shared" si="29"/>
        <v>25</v>
      </c>
      <c r="AE57" s="114">
        <f t="shared" si="29"/>
        <v>0</v>
      </c>
      <c r="AF57" s="106">
        <f t="shared" si="29"/>
        <v>10</v>
      </c>
    </row>
    <row r="58" spans="2:32" s="20" customFormat="1" ht="16.2" thickBot="1" x14ac:dyDescent="0.35">
      <c r="B58" s="21"/>
      <c r="C58" s="22"/>
      <c r="E58" s="84"/>
      <c r="AD58" s="100"/>
      <c r="AE58" s="100"/>
      <c r="AF58" s="100"/>
    </row>
    <row r="59" spans="2:32" x14ac:dyDescent="0.3">
      <c r="B59" s="120" t="s">
        <v>183</v>
      </c>
      <c r="C59" s="31" t="s">
        <v>53</v>
      </c>
      <c r="D59" s="62">
        <v>37</v>
      </c>
      <c r="E59" s="80">
        <v>1790</v>
      </c>
      <c r="F59" s="63">
        <v>10</v>
      </c>
      <c r="G59" s="64">
        <v>0</v>
      </c>
      <c r="H59" s="62">
        <v>14</v>
      </c>
      <c r="I59" s="63">
        <v>1</v>
      </c>
      <c r="J59" s="63">
        <v>2</v>
      </c>
      <c r="K59" s="63">
        <v>3</v>
      </c>
      <c r="L59" s="63">
        <v>7</v>
      </c>
      <c r="M59" s="63">
        <v>1</v>
      </c>
      <c r="N59" s="64">
        <v>9</v>
      </c>
      <c r="O59" s="62">
        <v>1</v>
      </c>
      <c r="P59" s="63">
        <v>1</v>
      </c>
      <c r="Q59" s="63">
        <v>6</v>
      </c>
      <c r="R59" s="63">
        <v>3</v>
      </c>
      <c r="S59" s="63">
        <v>3</v>
      </c>
      <c r="T59" s="63">
        <v>7</v>
      </c>
      <c r="U59" s="63">
        <v>4</v>
      </c>
      <c r="V59" s="64">
        <v>12</v>
      </c>
      <c r="W59" s="79">
        <v>9</v>
      </c>
      <c r="X59" s="80">
        <v>11</v>
      </c>
      <c r="Y59" s="80">
        <v>5</v>
      </c>
      <c r="Z59" s="80">
        <v>3</v>
      </c>
      <c r="AA59" s="81">
        <v>9</v>
      </c>
      <c r="AB59" s="62">
        <v>10</v>
      </c>
      <c r="AC59" s="64">
        <v>27</v>
      </c>
      <c r="AD59" s="107">
        <v>37</v>
      </c>
      <c r="AE59" s="108"/>
      <c r="AF59" s="109"/>
    </row>
    <row r="60" spans="2:32" x14ac:dyDescent="0.3">
      <c r="B60" s="121"/>
      <c r="C60" s="31" t="s">
        <v>54</v>
      </c>
      <c r="D60" s="34">
        <v>3</v>
      </c>
      <c r="E60" s="18">
        <v>53</v>
      </c>
      <c r="F60" s="3">
        <v>2</v>
      </c>
      <c r="G60" s="35">
        <v>1</v>
      </c>
      <c r="H60" s="34">
        <v>3</v>
      </c>
      <c r="I60" s="3"/>
      <c r="J60" s="3"/>
      <c r="K60" s="3"/>
      <c r="L60" s="3"/>
      <c r="M60" s="3"/>
      <c r="N60" s="35"/>
      <c r="O60" s="34"/>
      <c r="P60" s="3"/>
      <c r="Q60" s="3"/>
      <c r="R60" s="3"/>
      <c r="S60" s="3"/>
      <c r="T60" s="3">
        <v>1</v>
      </c>
      <c r="U60" s="3"/>
      <c r="V60" s="35">
        <v>2</v>
      </c>
      <c r="W60" s="34">
        <v>1</v>
      </c>
      <c r="X60" s="3">
        <v>1</v>
      </c>
      <c r="Y60" s="3"/>
      <c r="Z60" s="3">
        <v>1</v>
      </c>
      <c r="AA60" s="35"/>
      <c r="AB60" s="34">
        <v>2</v>
      </c>
      <c r="AC60" s="35">
        <v>1</v>
      </c>
      <c r="AD60" s="90">
        <v>3</v>
      </c>
      <c r="AE60" s="91"/>
      <c r="AF60" s="92"/>
    </row>
    <row r="61" spans="2:32" x14ac:dyDescent="0.3">
      <c r="B61" s="121"/>
      <c r="C61" s="58" t="s">
        <v>55</v>
      </c>
      <c r="D61" s="76"/>
      <c r="E61" s="16"/>
      <c r="F61" s="16"/>
      <c r="G61" s="77"/>
      <c r="H61" s="76"/>
      <c r="I61" s="16"/>
      <c r="J61" s="16"/>
      <c r="K61" s="16"/>
      <c r="L61" s="16"/>
      <c r="M61" s="16"/>
      <c r="N61" s="77"/>
      <c r="O61" s="76"/>
      <c r="P61" s="16"/>
      <c r="Q61" s="16"/>
      <c r="R61" s="16"/>
      <c r="S61" s="16"/>
      <c r="T61" s="16"/>
      <c r="U61" s="16"/>
      <c r="V61" s="77"/>
      <c r="W61" s="76"/>
      <c r="X61" s="16"/>
      <c r="Y61" s="16"/>
      <c r="Z61" s="16"/>
      <c r="AA61" s="77"/>
      <c r="AB61" s="76"/>
      <c r="AC61" s="77"/>
      <c r="AD61" s="110"/>
      <c r="AE61" s="111"/>
      <c r="AF61" s="112"/>
    </row>
    <row r="62" spans="2:32" x14ac:dyDescent="0.3">
      <c r="B62" s="122"/>
      <c r="C62" s="31" t="s">
        <v>56</v>
      </c>
      <c r="D62" s="34">
        <v>47</v>
      </c>
      <c r="E62" s="18">
        <v>2913</v>
      </c>
      <c r="F62" s="3">
        <v>18</v>
      </c>
      <c r="G62" s="35">
        <v>0</v>
      </c>
      <c r="H62" s="34">
        <v>33</v>
      </c>
      <c r="I62" s="3"/>
      <c r="J62" s="3"/>
      <c r="K62" s="3">
        <v>4</v>
      </c>
      <c r="L62" s="3">
        <v>9</v>
      </c>
      <c r="M62" s="3"/>
      <c r="N62" s="35">
        <v>1</v>
      </c>
      <c r="O62" s="34"/>
      <c r="P62" s="3">
        <v>1</v>
      </c>
      <c r="Q62" s="3">
        <v>3</v>
      </c>
      <c r="R62" s="3">
        <v>2</v>
      </c>
      <c r="S62" s="3">
        <v>2</v>
      </c>
      <c r="T62" s="3">
        <v>5</v>
      </c>
      <c r="U62" s="3">
        <v>5</v>
      </c>
      <c r="V62" s="35">
        <v>29</v>
      </c>
      <c r="W62" s="34">
        <v>4</v>
      </c>
      <c r="X62" s="3">
        <v>8</v>
      </c>
      <c r="Y62" s="3">
        <v>12</v>
      </c>
      <c r="Z62" s="3">
        <v>5</v>
      </c>
      <c r="AA62" s="35">
        <v>18</v>
      </c>
      <c r="AB62" s="34">
        <v>18</v>
      </c>
      <c r="AC62" s="35">
        <v>29</v>
      </c>
      <c r="AD62" s="90">
        <v>47</v>
      </c>
      <c r="AE62" s="91"/>
      <c r="AF62" s="92"/>
    </row>
    <row r="63" spans="2:32" s="26" customFormat="1" ht="16.2" thickBot="1" x14ac:dyDescent="0.35">
      <c r="B63" s="141" t="s">
        <v>144</v>
      </c>
      <c r="C63" s="142"/>
      <c r="D63" s="38">
        <f>SUM(D59:D62)</f>
        <v>87</v>
      </c>
      <c r="E63" s="83">
        <f t="shared" ref="E63:AF63" si="30">SUM(E59:E62)</f>
        <v>4756</v>
      </c>
      <c r="F63" s="39">
        <f t="shared" si="30"/>
        <v>30</v>
      </c>
      <c r="G63" s="40">
        <f t="shared" si="30"/>
        <v>1</v>
      </c>
      <c r="H63" s="38">
        <f t="shared" si="30"/>
        <v>50</v>
      </c>
      <c r="I63" s="39">
        <f t="shared" si="30"/>
        <v>1</v>
      </c>
      <c r="J63" s="39">
        <f t="shared" si="30"/>
        <v>2</v>
      </c>
      <c r="K63" s="39">
        <f t="shared" si="30"/>
        <v>7</v>
      </c>
      <c r="L63" s="39">
        <f t="shared" si="30"/>
        <v>16</v>
      </c>
      <c r="M63" s="39">
        <f t="shared" si="30"/>
        <v>1</v>
      </c>
      <c r="N63" s="40">
        <f t="shared" si="30"/>
        <v>10</v>
      </c>
      <c r="O63" s="38">
        <f t="shared" si="30"/>
        <v>1</v>
      </c>
      <c r="P63" s="39">
        <f t="shared" si="30"/>
        <v>2</v>
      </c>
      <c r="Q63" s="39">
        <f t="shared" si="30"/>
        <v>9</v>
      </c>
      <c r="R63" s="39">
        <f t="shared" si="30"/>
        <v>5</v>
      </c>
      <c r="S63" s="39">
        <f t="shared" si="30"/>
        <v>5</v>
      </c>
      <c r="T63" s="39">
        <f t="shared" si="30"/>
        <v>13</v>
      </c>
      <c r="U63" s="39">
        <f t="shared" si="30"/>
        <v>9</v>
      </c>
      <c r="V63" s="40">
        <f t="shared" si="30"/>
        <v>43</v>
      </c>
      <c r="W63" s="38">
        <f t="shared" si="30"/>
        <v>14</v>
      </c>
      <c r="X63" s="39">
        <f t="shared" si="30"/>
        <v>20</v>
      </c>
      <c r="Y63" s="39">
        <f t="shared" si="30"/>
        <v>17</v>
      </c>
      <c r="Z63" s="39">
        <f t="shared" si="30"/>
        <v>9</v>
      </c>
      <c r="AA63" s="40">
        <f t="shared" si="30"/>
        <v>27</v>
      </c>
      <c r="AB63" s="38">
        <f t="shared" si="30"/>
        <v>30</v>
      </c>
      <c r="AC63" s="40">
        <f t="shared" si="30"/>
        <v>57</v>
      </c>
      <c r="AD63" s="113">
        <f t="shared" si="30"/>
        <v>87</v>
      </c>
      <c r="AE63" s="114">
        <f t="shared" si="30"/>
        <v>0</v>
      </c>
      <c r="AF63" s="106">
        <f t="shared" si="30"/>
        <v>0</v>
      </c>
    </row>
    <row r="64" spans="2:32" s="20" customFormat="1" ht="16.2" thickBot="1" x14ac:dyDescent="0.35">
      <c r="B64" s="21"/>
      <c r="C64" s="22"/>
      <c r="E64" s="84"/>
      <c r="AD64" s="100"/>
      <c r="AE64" s="100"/>
      <c r="AF64" s="100"/>
    </row>
    <row r="65" spans="2:32" x14ac:dyDescent="0.3">
      <c r="B65" s="120" t="s">
        <v>184</v>
      </c>
      <c r="C65" s="31" t="s">
        <v>58</v>
      </c>
      <c r="D65" s="62">
        <v>8</v>
      </c>
      <c r="E65" s="80">
        <v>707.15</v>
      </c>
      <c r="F65" s="63">
        <v>5</v>
      </c>
      <c r="G65" s="64">
        <v>0</v>
      </c>
      <c r="H65" s="62">
        <v>5</v>
      </c>
      <c r="I65" s="63"/>
      <c r="J65" s="63"/>
      <c r="K65" s="63"/>
      <c r="L65" s="63">
        <v>2</v>
      </c>
      <c r="M65" s="63"/>
      <c r="N65" s="64">
        <v>1</v>
      </c>
      <c r="O65" s="62"/>
      <c r="P65" s="63"/>
      <c r="Q65" s="63"/>
      <c r="R65" s="63">
        <v>1</v>
      </c>
      <c r="S65" s="63"/>
      <c r="T65" s="63">
        <v>7</v>
      </c>
      <c r="U65" s="63"/>
      <c r="V65" s="64"/>
      <c r="W65" s="62">
        <v>4</v>
      </c>
      <c r="X65" s="63">
        <v>3</v>
      </c>
      <c r="Y65" s="63"/>
      <c r="Z65" s="63"/>
      <c r="AA65" s="64">
        <v>1</v>
      </c>
      <c r="AB65" s="62">
        <v>3</v>
      </c>
      <c r="AC65" s="64">
        <v>5</v>
      </c>
      <c r="AD65" s="107"/>
      <c r="AE65" s="108"/>
      <c r="AF65" s="109">
        <v>8</v>
      </c>
    </row>
    <row r="66" spans="2:32" x14ac:dyDescent="0.3">
      <c r="B66" s="121"/>
      <c r="C66" s="31" t="s">
        <v>59</v>
      </c>
      <c r="D66" s="34">
        <v>1</v>
      </c>
      <c r="E66" s="18">
        <v>48</v>
      </c>
      <c r="F66" s="3">
        <v>1</v>
      </c>
      <c r="G66" s="35">
        <v>0</v>
      </c>
      <c r="H66" s="34"/>
      <c r="I66" s="3"/>
      <c r="J66" s="3"/>
      <c r="K66" s="3"/>
      <c r="L66" s="3">
        <v>1</v>
      </c>
      <c r="M66" s="3"/>
      <c r="N66" s="35"/>
      <c r="O66" s="34"/>
      <c r="P66" s="3"/>
      <c r="Q66" s="3"/>
      <c r="R66" s="3"/>
      <c r="S66" s="3"/>
      <c r="T66" s="3">
        <v>1</v>
      </c>
      <c r="U66" s="3"/>
      <c r="V66" s="35"/>
      <c r="W66" s="34"/>
      <c r="X66" s="3"/>
      <c r="Y66" s="3"/>
      <c r="Z66" s="3"/>
      <c r="AA66" s="35">
        <v>1</v>
      </c>
      <c r="AB66" s="34"/>
      <c r="AC66" s="35">
        <v>1</v>
      </c>
      <c r="AD66" s="90">
        <v>1</v>
      </c>
      <c r="AE66" s="91"/>
      <c r="AF66" s="92"/>
    </row>
    <row r="67" spans="2:32" s="17" customFormat="1" x14ac:dyDescent="0.3">
      <c r="B67" s="121"/>
      <c r="C67" s="32" t="s">
        <v>60</v>
      </c>
      <c r="D67" s="36">
        <v>13</v>
      </c>
      <c r="E67" s="18">
        <v>744</v>
      </c>
      <c r="F67" s="18">
        <v>2</v>
      </c>
      <c r="G67" s="37">
        <v>0</v>
      </c>
      <c r="H67" s="36">
        <v>8</v>
      </c>
      <c r="I67" s="18"/>
      <c r="J67" s="18"/>
      <c r="K67" s="18">
        <v>5</v>
      </c>
      <c r="L67" s="18"/>
      <c r="M67" s="18"/>
      <c r="N67" s="37"/>
      <c r="O67" s="36"/>
      <c r="P67" s="18"/>
      <c r="Q67" s="18">
        <v>2</v>
      </c>
      <c r="R67" s="18">
        <v>2</v>
      </c>
      <c r="S67" s="18">
        <v>3</v>
      </c>
      <c r="T67" s="18">
        <v>3</v>
      </c>
      <c r="U67" s="18">
        <v>3</v>
      </c>
      <c r="V67" s="37"/>
      <c r="W67" s="36">
        <v>1</v>
      </c>
      <c r="X67" s="18">
        <v>1</v>
      </c>
      <c r="Y67" s="18"/>
      <c r="Z67" s="18">
        <v>1</v>
      </c>
      <c r="AA67" s="37">
        <v>10</v>
      </c>
      <c r="AB67" s="36">
        <v>5</v>
      </c>
      <c r="AC67" s="37">
        <v>8</v>
      </c>
      <c r="AD67" s="93">
        <v>13</v>
      </c>
      <c r="AE67" s="94"/>
      <c r="AF67" s="95"/>
    </row>
    <row r="68" spans="2:32" x14ac:dyDescent="0.3">
      <c r="B68" s="121"/>
      <c r="C68" s="31" t="s">
        <v>61</v>
      </c>
      <c r="D68" s="34">
        <v>9</v>
      </c>
      <c r="E68" s="18">
        <v>1151</v>
      </c>
      <c r="F68" s="3">
        <v>5</v>
      </c>
      <c r="G68" s="35">
        <v>0</v>
      </c>
      <c r="H68" s="34">
        <v>5</v>
      </c>
      <c r="I68" s="3"/>
      <c r="J68" s="3">
        <v>2</v>
      </c>
      <c r="K68" s="3">
        <v>2</v>
      </c>
      <c r="L68" s="3"/>
      <c r="M68" s="3"/>
      <c r="N68" s="35"/>
      <c r="O68" s="34"/>
      <c r="P68" s="3">
        <v>1</v>
      </c>
      <c r="Q68" s="3"/>
      <c r="R68" s="3">
        <v>1</v>
      </c>
      <c r="S68" s="3">
        <v>1</v>
      </c>
      <c r="T68" s="3">
        <v>1</v>
      </c>
      <c r="U68" s="3"/>
      <c r="V68" s="35">
        <v>5</v>
      </c>
      <c r="W68" s="34">
        <v>3</v>
      </c>
      <c r="X68" s="3">
        <v>3</v>
      </c>
      <c r="Y68" s="3"/>
      <c r="Z68" s="3">
        <v>1</v>
      </c>
      <c r="AA68" s="35">
        <v>2</v>
      </c>
      <c r="AB68" s="34">
        <v>3</v>
      </c>
      <c r="AC68" s="35">
        <v>6</v>
      </c>
      <c r="AD68" s="90">
        <v>9</v>
      </c>
      <c r="AE68" s="91"/>
      <c r="AF68" s="92"/>
    </row>
    <row r="69" spans="2:32" x14ac:dyDescent="0.3">
      <c r="B69" s="121"/>
      <c r="C69" s="31" t="s">
        <v>62</v>
      </c>
      <c r="D69" s="34">
        <v>9</v>
      </c>
      <c r="E69" s="18">
        <v>1114</v>
      </c>
      <c r="F69" s="3">
        <v>4</v>
      </c>
      <c r="G69" s="35">
        <v>4</v>
      </c>
      <c r="H69" s="34">
        <v>4</v>
      </c>
      <c r="I69" s="3"/>
      <c r="J69" s="3">
        <v>1</v>
      </c>
      <c r="K69" s="3"/>
      <c r="L69" s="3">
        <v>2</v>
      </c>
      <c r="M69" s="3">
        <v>1</v>
      </c>
      <c r="N69" s="35">
        <v>1</v>
      </c>
      <c r="O69" s="34">
        <v>1</v>
      </c>
      <c r="P69" s="3"/>
      <c r="Q69" s="3"/>
      <c r="R69" s="3"/>
      <c r="S69" s="3">
        <v>1</v>
      </c>
      <c r="T69" s="3">
        <v>4</v>
      </c>
      <c r="U69" s="3">
        <v>2</v>
      </c>
      <c r="V69" s="35">
        <v>1</v>
      </c>
      <c r="W69" s="34">
        <v>4</v>
      </c>
      <c r="X69" s="3">
        <v>1</v>
      </c>
      <c r="Y69" s="3">
        <v>3</v>
      </c>
      <c r="Z69" s="3">
        <v>1</v>
      </c>
      <c r="AA69" s="35"/>
      <c r="AB69" s="34">
        <v>2</v>
      </c>
      <c r="AC69" s="35">
        <v>7</v>
      </c>
      <c r="AD69" s="90">
        <v>9</v>
      </c>
      <c r="AE69" s="91"/>
      <c r="AF69" s="92"/>
    </row>
    <row r="70" spans="2:32" x14ac:dyDescent="0.3">
      <c r="B70" s="122"/>
      <c r="C70" s="31" t="s">
        <v>63</v>
      </c>
      <c r="D70" s="34">
        <v>6</v>
      </c>
      <c r="E70" s="18">
        <v>337</v>
      </c>
      <c r="F70" s="3">
        <v>2</v>
      </c>
      <c r="G70" s="35">
        <v>0</v>
      </c>
      <c r="H70" s="34">
        <v>4</v>
      </c>
      <c r="I70" s="3"/>
      <c r="J70" s="3"/>
      <c r="K70" s="3"/>
      <c r="L70" s="3"/>
      <c r="M70" s="3"/>
      <c r="N70" s="35">
        <v>2</v>
      </c>
      <c r="O70" s="34"/>
      <c r="P70" s="3"/>
      <c r="Q70" s="3">
        <v>1</v>
      </c>
      <c r="R70" s="3"/>
      <c r="S70" s="3">
        <v>1</v>
      </c>
      <c r="T70" s="3">
        <v>2</v>
      </c>
      <c r="U70" s="3">
        <v>1</v>
      </c>
      <c r="V70" s="35">
        <v>1</v>
      </c>
      <c r="W70" s="34">
        <v>3</v>
      </c>
      <c r="X70" s="3">
        <v>2</v>
      </c>
      <c r="Y70" s="3"/>
      <c r="Z70" s="3"/>
      <c r="AA70" s="35">
        <v>1</v>
      </c>
      <c r="AB70" s="34">
        <v>2</v>
      </c>
      <c r="AC70" s="35">
        <v>4</v>
      </c>
      <c r="AD70" s="90">
        <v>6</v>
      </c>
      <c r="AE70" s="91"/>
      <c r="AF70" s="92"/>
    </row>
    <row r="71" spans="2:32" s="26" customFormat="1" ht="16.2" thickBot="1" x14ac:dyDescent="0.35">
      <c r="B71" s="141" t="s">
        <v>144</v>
      </c>
      <c r="C71" s="142"/>
      <c r="D71" s="38">
        <f>SUM(D65:D70)</f>
        <v>46</v>
      </c>
      <c r="E71" s="83">
        <f t="shared" ref="E71:AF71" si="31">SUM(E65:E70)</f>
        <v>4101.1499999999996</v>
      </c>
      <c r="F71" s="39">
        <f t="shared" si="31"/>
        <v>19</v>
      </c>
      <c r="G71" s="40">
        <f t="shared" si="31"/>
        <v>4</v>
      </c>
      <c r="H71" s="38">
        <f t="shared" si="31"/>
        <v>26</v>
      </c>
      <c r="I71" s="39">
        <f t="shared" si="31"/>
        <v>0</v>
      </c>
      <c r="J71" s="39">
        <f t="shared" si="31"/>
        <v>3</v>
      </c>
      <c r="K71" s="39">
        <f t="shared" si="31"/>
        <v>7</v>
      </c>
      <c r="L71" s="39">
        <f t="shared" si="31"/>
        <v>5</v>
      </c>
      <c r="M71" s="39">
        <f t="shared" si="31"/>
        <v>1</v>
      </c>
      <c r="N71" s="40">
        <f t="shared" si="31"/>
        <v>4</v>
      </c>
      <c r="O71" s="38">
        <f t="shared" si="31"/>
        <v>1</v>
      </c>
      <c r="P71" s="39">
        <f t="shared" si="31"/>
        <v>1</v>
      </c>
      <c r="Q71" s="39">
        <f t="shared" si="31"/>
        <v>3</v>
      </c>
      <c r="R71" s="39">
        <f t="shared" si="31"/>
        <v>4</v>
      </c>
      <c r="S71" s="39">
        <f t="shared" si="31"/>
        <v>6</v>
      </c>
      <c r="T71" s="39">
        <f t="shared" si="31"/>
        <v>18</v>
      </c>
      <c r="U71" s="39">
        <f t="shared" si="31"/>
        <v>6</v>
      </c>
      <c r="V71" s="40">
        <f t="shared" si="31"/>
        <v>7</v>
      </c>
      <c r="W71" s="38">
        <f t="shared" si="31"/>
        <v>15</v>
      </c>
      <c r="X71" s="39">
        <f t="shared" si="31"/>
        <v>10</v>
      </c>
      <c r="Y71" s="39">
        <f>SUM(Y65:Y70)</f>
        <v>3</v>
      </c>
      <c r="Z71" s="39">
        <f t="shared" si="31"/>
        <v>3</v>
      </c>
      <c r="AA71" s="40">
        <f t="shared" si="31"/>
        <v>15</v>
      </c>
      <c r="AB71" s="38">
        <f t="shared" si="31"/>
        <v>15</v>
      </c>
      <c r="AC71" s="40">
        <f t="shared" si="31"/>
        <v>31</v>
      </c>
      <c r="AD71" s="113">
        <f t="shared" si="31"/>
        <v>38</v>
      </c>
      <c r="AE71" s="114">
        <f t="shared" si="31"/>
        <v>0</v>
      </c>
      <c r="AF71" s="106">
        <f t="shared" si="31"/>
        <v>8</v>
      </c>
    </row>
    <row r="72" spans="2:32" s="20" customFormat="1" ht="16.2" thickBot="1" x14ac:dyDescent="0.35">
      <c r="B72" s="21"/>
      <c r="C72" s="22"/>
      <c r="E72" s="84"/>
      <c r="AD72" s="100"/>
      <c r="AE72" s="100"/>
      <c r="AF72" s="100"/>
    </row>
    <row r="73" spans="2:32" s="17" customFormat="1" x14ac:dyDescent="0.3">
      <c r="B73" s="123" t="s">
        <v>185</v>
      </c>
      <c r="C73" s="32" t="s">
        <v>65</v>
      </c>
      <c r="D73" s="79">
        <v>10</v>
      </c>
      <c r="E73" s="80">
        <v>242</v>
      </c>
      <c r="F73" s="80">
        <v>7</v>
      </c>
      <c r="G73" s="81">
        <v>0</v>
      </c>
      <c r="H73" s="79"/>
      <c r="I73" s="80"/>
      <c r="J73" s="80"/>
      <c r="K73" s="80"/>
      <c r="L73" s="80">
        <v>1</v>
      </c>
      <c r="M73" s="80"/>
      <c r="N73" s="81">
        <v>9</v>
      </c>
      <c r="O73" s="79"/>
      <c r="P73" s="80"/>
      <c r="Q73" s="80"/>
      <c r="R73" s="80"/>
      <c r="S73" s="80">
        <v>1</v>
      </c>
      <c r="T73" s="80"/>
      <c r="U73" s="80">
        <v>1</v>
      </c>
      <c r="V73" s="81">
        <v>8</v>
      </c>
      <c r="W73" s="79">
        <v>1</v>
      </c>
      <c r="X73" s="80">
        <v>2</v>
      </c>
      <c r="Y73" s="80">
        <v>4</v>
      </c>
      <c r="Z73" s="80">
        <v>2</v>
      </c>
      <c r="AA73" s="81">
        <v>1</v>
      </c>
      <c r="AB73" s="79">
        <v>2</v>
      </c>
      <c r="AC73" s="81">
        <v>8</v>
      </c>
      <c r="AD73" s="115">
        <v>10</v>
      </c>
      <c r="AE73" s="116"/>
      <c r="AF73" s="117"/>
    </row>
    <row r="74" spans="2:32" x14ac:dyDescent="0.3">
      <c r="B74" s="123"/>
      <c r="C74" s="31" t="s">
        <v>66</v>
      </c>
      <c r="D74" s="34">
        <v>2</v>
      </c>
      <c r="E74" s="18">
        <v>308</v>
      </c>
      <c r="F74" s="3">
        <v>2</v>
      </c>
      <c r="G74" s="35">
        <v>0</v>
      </c>
      <c r="H74" s="34"/>
      <c r="I74" s="3"/>
      <c r="J74" s="3"/>
      <c r="K74" s="3"/>
      <c r="L74" s="3"/>
      <c r="M74" s="3">
        <v>1</v>
      </c>
      <c r="N74" s="35">
        <v>1</v>
      </c>
      <c r="O74" s="34">
        <v>1</v>
      </c>
      <c r="P74" s="3"/>
      <c r="Q74" s="3"/>
      <c r="R74" s="3"/>
      <c r="S74" s="3"/>
      <c r="T74" s="3"/>
      <c r="U74" s="3"/>
      <c r="V74" s="35">
        <v>1</v>
      </c>
      <c r="W74" s="34"/>
      <c r="X74" s="3"/>
      <c r="Y74" s="3">
        <v>1</v>
      </c>
      <c r="Z74" s="3">
        <v>1</v>
      </c>
      <c r="AA74" s="35"/>
      <c r="AB74" s="34"/>
      <c r="AC74" s="35">
        <v>2</v>
      </c>
      <c r="AD74" s="90">
        <v>2</v>
      </c>
      <c r="AE74" s="91"/>
      <c r="AF74" s="92"/>
    </row>
    <row r="75" spans="2:32" x14ac:dyDescent="0.3">
      <c r="B75" s="123"/>
      <c r="C75" s="58" t="s">
        <v>67</v>
      </c>
      <c r="D75" s="76"/>
      <c r="E75" s="16"/>
      <c r="F75" s="16"/>
      <c r="G75" s="77"/>
      <c r="H75" s="76"/>
      <c r="I75" s="16"/>
      <c r="J75" s="16"/>
      <c r="K75" s="16"/>
      <c r="L75" s="16"/>
      <c r="M75" s="16"/>
      <c r="N75" s="77"/>
      <c r="O75" s="76"/>
      <c r="P75" s="16"/>
      <c r="Q75" s="16"/>
      <c r="R75" s="16"/>
      <c r="S75" s="16"/>
      <c r="T75" s="16"/>
      <c r="U75" s="16"/>
      <c r="V75" s="77"/>
      <c r="W75" s="76"/>
      <c r="X75" s="16"/>
      <c r="Y75" s="16"/>
      <c r="Z75" s="16"/>
      <c r="AA75" s="77"/>
      <c r="AB75" s="76"/>
      <c r="AC75" s="77"/>
      <c r="AD75" s="110"/>
      <c r="AE75" s="111"/>
      <c r="AF75" s="112"/>
    </row>
    <row r="76" spans="2:32" x14ac:dyDescent="0.3">
      <c r="B76" s="123"/>
      <c r="C76" s="58" t="s">
        <v>68</v>
      </c>
      <c r="D76" s="76"/>
      <c r="E76" s="16"/>
      <c r="F76" s="16"/>
      <c r="G76" s="77"/>
      <c r="H76" s="76"/>
      <c r="I76" s="16"/>
      <c r="J76" s="16"/>
      <c r="K76" s="16"/>
      <c r="L76" s="16"/>
      <c r="M76" s="16"/>
      <c r="N76" s="77"/>
      <c r="O76" s="76"/>
      <c r="P76" s="16"/>
      <c r="Q76" s="16"/>
      <c r="R76" s="16"/>
      <c r="S76" s="16"/>
      <c r="T76" s="16"/>
      <c r="U76" s="16"/>
      <c r="V76" s="77"/>
      <c r="W76" s="76"/>
      <c r="X76" s="16"/>
      <c r="Y76" s="16"/>
      <c r="Z76" s="16"/>
      <c r="AA76" s="77"/>
      <c r="AB76" s="76"/>
      <c r="AC76" s="77"/>
      <c r="AD76" s="110"/>
      <c r="AE76" s="111"/>
      <c r="AF76" s="112"/>
    </row>
    <row r="77" spans="2:32" x14ac:dyDescent="0.3">
      <c r="B77" s="123"/>
      <c r="C77" s="31" t="s">
        <v>69</v>
      </c>
      <c r="D77" s="34">
        <v>3</v>
      </c>
      <c r="E77" s="18">
        <v>320</v>
      </c>
      <c r="F77" s="3">
        <v>2</v>
      </c>
      <c r="G77" s="35">
        <v>0</v>
      </c>
      <c r="H77" s="34"/>
      <c r="I77" s="3"/>
      <c r="J77" s="3"/>
      <c r="K77" s="3">
        <v>1</v>
      </c>
      <c r="L77" s="3">
        <v>1</v>
      </c>
      <c r="M77" s="3"/>
      <c r="N77" s="35">
        <v>1</v>
      </c>
      <c r="O77" s="34"/>
      <c r="P77" s="3">
        <v>1</v>
      </c>
      <c r="Q77" s="3"/>
      <c r="R77" s="3">
        <v>2</v>
      </c>
      <c r="S77" s="3"/>
      <c r="T77" s="3"/>
      <c r="U77" s="3"/>
      <c r="V77" s="35"/>
      <c r="W77" s="34"/>
      <c r="X77" s="3"/>
      <c r="Y77" s="3">
        <v>1</v>
      </c>
      <c r="Z77" s="3"/>
      <c r="AA77" s="35">
        <v>2</v>
      </c>
      <c r="AB77" s="34"/>
      <c r="AC77" s="35">
        <v>3</v>
      </c>
      <c r="AD77" s="90">
        <v>3</v>
      </c>
      <c r="AE77" s="91"/>
      <c r="AF77" s="92"/>
    </row>
    <row r="78" spans="2:32" x14ac:dyDescent="0.3">
      <c r="B78" s="123"/>
      <c r="C78" s="31" t="s">
        <v>70</v>
      </c>
      <c r="D78" s="34">
        <v>15</v>
      </c>
      <c r="E78" s="18">
        <v>1290</v>
      </c>
      <c r="F78" s="3">
        <v>5</v>
      </c>
      <c r="G78" s="35">
        <v>2</v>
      </c>
      <c r="H78" s="34">
        <v>7</v>
      </c>
      <c r="I78" s="3"/>
      <c r="J78" s="3"/>
      <c r="K78" s="3"/>
      <c r="L78" s="3">
        <v>1</v>
      </c>
      <c r="M78" s="3">
        <v>2</v>
      </c>
      <c r="N78" s="35">
        <v>5</v>
      </c>
      <c r="O78" s="34"/>
      <c r="P78" s="3"/>
      <c r="Q78" s="3">
        <v>1</v>
      </c>
      <c r="R78" s="3">
        <v>2</v>
      </c>
      <c r="S78" s="3">
        <v>3</v>
      </c>
      <c r="T78" s="3">
        <v>3</v>
      </c>
      <c r="U78" s="3">
        <v>2</v>
      </c>
      <c r="V78" s="35">
        <v>4</v>
      </c>
      <c r="W78" s="34"/>
      <c r="X78" s="3">
        <v>5</v>
      </c>
      <c r="Y78" s="3">
        <v>3</v>
      </c>
      <c r="Z78" s="3">
        <v>4</v>
      </c>
      <c r="AA78" s="35">
        <v>3</v>
      </c>
      <c r="AB78" s="34">
        <v>8</v>
      </c>
      <c r="AC78" s="35">
        <v>7</v>
      </c>
      <c r="AD78" s="90">
        <v>15</v>
      </c>
      <c r="AE78" s="91"/>
      <c r="AF78" s="92"/>
    </row>
    <row r="79" spans="2:32" x14ac:dyDescent="0.3">
      <c r="B79" s="123"/>
      <c r="C79" s="31" t="s">
        <v>71</v>
      </c>
      <c r="D79" s="34">
        <v>66</v>
      </c>
      <c r="E79" s="18">
        <v>9405</v>
      </c>
      <c r="F79" s="3">
        <v>48</v>
      </c>
      <c r="G79" s="35">
        <v>10</v>
      </c>
      <c r="H79" s="34">
        <v>38</v>
      </c>
      <c r="I79" s="3">
        <v>1</v>
      </c>
      <c r="J79" s="3">
        <v>6</v>
      </c>
      <c r="K79" s="3">
        <v>4</v>
      </c>
      <c r="L79" s="3">
        <v>8</v>
      </c>
      <c r="M79" s="3">
        <v>1</v>
      </c>
      <c r="N79" s="35">
        <v>8</v>
      </c>
      <c r="O79" s="34">
        <v>1</v>
      </c>
      <c r="P79" s="3">
        <v>4</v>
      </c>
      <c r="Q79" s="3">
        <v>9</v>
      </c>
      <c r="R79" s="3">
        <v>10</v>
      </c>
      <c r="S79" s="3">
        <v>11</v>
      </c>
      <c r="T79" s="3">
        <v>15</v>
      </c>
      <c r="U79" s="3">
        <v>7</v>
      </c>
      <c r="V79" s="35">
        <v>9</v>
      </c>
      <c r="W79" s="34">
        <v>18</v>
      </c>
      <c r="X79" s="3">
        <v>14</v>
      </c>
      <c r="Y79" s="3">
        <v>7</v>
      </c>
      <c r="Z79" s="3">
        <v>22</v>
      </c>
      <c r="AA79" s="35">
        <v>5</v>
      </c>
      <c r="AB79" s="34">
        <v>29</v>
      </c>
      <c r="AC79" s="35">
        <v>37</v>
      </c>
      <c r="AD79" s="90">
        <v>62</v>
      </c>
      <c r="AE79" s="91"/>
      <c r="AF79" s="92">
        <v>4</v>
      </c>
    </row>
    <row r="80" spans="2:32" x14ac:dyDescent="0.3">
      <c r="B80" s="123"/>
      <c r="C80" s="58" t="s">
        <v>72</v>
      </c>
      <c r="D80" s="76"/>
      <c r="E80" s="16"/>
      <c r="F80" s="16"/>
      <c r="G80" s="77"/>
      <c r="H80" s="76"/>
      <c r="I80" s="16"/>
      <c r="J80" s="16"/>
      <c r="K80" s="16"/>
      <c r="L80" s="16"/>
      <c r="M80" s="16"/>
      <c r="N80" s="77"/>
      <c r="O80" s="76"/>
      <c r="P80" s="16"/>
      <c r="Q80" s="16"/>
      <c r="R80" s="16"/>
      <c r="S80" s="16"/>
      <c r="T80" s="16"/>
      <c r="U80" s="16"/>
      <c r="V80" s="77"/>
      <c r="W80" s="76"/>
      <c r="X80" s="16"/>
      <c r="Y80" s="16"/>
      <c r="Z80" s="16"/>
      <c r="AA80" s="77"/>
      <c r="AB80" s="76"/>
      <c r="AC80" s="77"/>
      <c r="AD80" s="110"/>
      <c r="AE80" s="111"/>
      <c r="AF80" s="112"/>
    </row>
    <row r="81" spans="2:32" s="26" customFormat="1" ht="14.4" customHeight="1" thickBot="1" x14ac:dyDescent="0.35">
      <c r="B81" s="141" t="s">
        <v>144</v>
      </c>
      <c r="C81" s="142"/>
      <c r="D81" s="38">
        <f>SUM(D73:D80)</f>
        <v>96</v>
      </c>
      <c r="E81" s="83">
        <f t="shared" ref="E81:AF81" si="32">SUM(E73:E80)</f>
        <v>11565</v>
      </c>
      <c r="F81" s="39">
        <f t="shared" si="32"/>
        <v>64</v>
      </c>
      <c r="G81" s="40">
        <f t="shared" si="32"/>
        <v>12</v>
      </c>
      <c r="H81" s="38">
        <f t="shared" si="32"/>
        <v>45</v>
      </c>
      <c r="I81" s="39">
        <f t="shared" si="32"/>
        <v>1</v>
      </c>
      <c r="J81" s="39">
        <f t="shared" si="32"/>
        <v>6</v>
      </c>
      <c r="K81" s="39">
        <f t="shared" si="32"/>
        <v>5</v>
      </c>
      <c r="L81" s="39">
        <f t="shared" si="32"/>
        <v>11</v>
      </c>
      <c r="M81" s="39">
        <f t="shared" si="32"/>
        <v>4</v>
      </c>
      <c r="N81" s="40">
        <f t="shared" si="32"/>
        <v>24</v>
      </c>
      <c r="O81" s="38">
        <f t="shared" si="32"/>
        <v>2</v>
      </c>
      <c r="P81" s="39">
        <f t="shared" si="32"/>
        <v>5</v>
      </c>
      <c r="Q81" s="39">
        <f t="shared" si="32"/>
        <v>10</v>
      </c>
      <c r="R81" s="39">
        <f t="shared" si="32"/>
        <v>14</v>
      </c>
      <c r="S81" s="39">
        <f t="shared" si="32"/>
        <v>15</v>
      </c>
      <c r="T81" s="39">
        <f t="shared" si="32"/>
        <v>18</v>
      </c>
      <c r="U81" s="39">
        <f t="shared" si="32"/>
        <v>10</v>
      </c>
      <c r="V81" s="40">
        <f t="shared" si="32"/>
        <v>22</v>
      </c>
      <c r="W81" s="38">
        <f t="shared" si="32"/>
        <v>19</v>
      </c>
      <c r="X81" s="39">
        <f t="shared" si="32"/>
        <v>21</v>
      </c>
      <c r="Y81" s="39">
        <f t="shared" si="32"/>
        <v>16</v>
      </c>
      <c r="Z81" s="39">
        <f t="shared" si="32"/>
        <v>29</v>
      </c>
      <c r="AA81" s="40">
        <f t="shared" si="32"/>
        <v>11</v>
      </c>
      <c r="AB81" s="38">
        <f t="shared" si="32"/>
        <v>39</v>
      </c>
      <c r="AC81" s="40">
        <f t="shared" si="32"/>
        <v>57</v>
      </c>
      <c r="AD81" s="113">
        <f t="shared" si="32"/>
        <v>92</v>
      </c>
      <c r="AE81" s="114">
        <f t="shared" si="32"/>
        <v>0</v>
      </c>
      <c r="AF81" s="106">
        <f t="shared" si="32"/>
        <v>4</v>
      </c>
    </row>
    <row r="83" spans="2:32" s="26" customFormat="1" x14ac:dyDescent="0.3">
      <c r="B83" s="130" t="s">
        <v>144</v>
      </c>
      <c r="C83" s="138"/>
      <c r="D83" s="82">
        <f t="shared" ref="D83:AF83" si="33">SUM(D81+D71+D63+D57+D51+D42+D34+D27+D18+D8)</f>
        <v>568</v>
      </c>
      <c r="E83" s="85">
        <f t="shared" si="33"/>
        <v>62224.02</v>
      </c>
      <c r="F83" s="82">
        <f t="shared" si="33"/>
        <v>297</v>
      </c>
      <c r="G83" s="85">
        <f t="shared" si="33"/>
        <v>46</v>
      </c>
      <c r="H83" s="82">
        <f>SUM(H81+H71+H63+H57+H51+H42+'Gavėjai,asistentai,valandos'!H34+H27+H18+H8)</f>
        <v>282</v>
      </c>
      <c r="I83" s="82">
        <f t="shared" si="33"/>
        <v>3</v>
      </c>
      <c r="J83" s="82">
        <f t="shared" si="33"/>
        <v>38</v>
      </c>
      <c r="K83" s="82">
        <f t="shared" si="33"/>
        <v>41</v>
      </c>
      <c r="L83" s="82">
        <f t="shared" si="33"/>
        <v>82</v>
      </c>
      <c r="M83" s="82">
        <f t="shared" si="33"/>
        <v>10</v>
      </c>
      <c r="N83" s="82">
        <f t="shared" si="33"/>
        <v>112</v>
      </c>
      <c r="O83" s="82">
        <f t="shared" si="33"/>
        <v>8</v>
      </c>
      <c r="P83" s="82">
        <f t="shared" si="33"/>
        <v>17</v>
      </c>
      <c r="Q83" s="82">
        <f t="shared" si="33"/>
        <v>54</v>
      </c>
      <c r="R83" s="82">
        <f t="shared" si="33"/>
        <v>75</v>
      </c>
      <c r="S83" s="82">
        <f t="shared" si="33"/>
        <v>80</v>
      </c>
      <c r="T83" s="82">
        <f t="shared" si="33"/>
        <v>112</v>
      </c>
      <c r="U83" s="82">
        <f t="shared" si="33"/>
        <v>58</v>
      </c>
      <c r="V83" s="82">
        <f t="shared" si="33"/>
        <v>164</v>
      </c>
      <c r="W83" s="82">
        <f t="shared" si="33"/>
        <v>112</v>
      </c>
      <c r="X83" s="82">
        <f t="shared" si="33"/>
        <v>127</v>
      </c>
      <c r="Y83" s="82">
        <f t="shared" si="33"/>
        <v>97</v>
      </c>
      <c r="Z83" s="82">
        <f t="shared" si="33"/>
        <v>124</v>
      </c>
      <c r="AA83" s="82">
        <f t="shared" si="33"/>
        <v>108</v>
      </c>
      <c r="AB83" s="85">
        <f t="shared" si="33"/>
        <v>231</v>
      </c>
      <c r="AC83" s="85">
        <f t="shared" si="33"/>
        <v>337</v>
      </c>
      <c r="AD83" s="118">
        <f t="shared" si="33"/>
        <v>511</v>
      </c>
      <c r="AE83" s="118">
        <f t="shared" si="33"/>
        <v>0</v>
      </c>
      <c r="AF83" s="118">
        <f t="shared" si="33"/>
        <v>57</v>
      </c>
    </row>
  </sheetData>
  <autoFilter ref="B2:C80" xr:uid="{00000000-0001-0000-0000-000000000000}"/>
  <mergeCells count="31">
    <mergeCell ref="B83:C83"/>
    <mergeCell ref="W1:AA1"/>
    <mergeCell ref="AB1:AC1"/>
    <mergeCell ref="B8:C8"/>
    <mergeCell ref="H1:N1"/>
    <mergeCell ref="B53:B56"/>
    <mergeCell ref="B81:C81"/>
    <mergeCell ref="B18:C18"/>
    <mergeCell ref="B27:C27"/>
    <mergeCell ref="B34:C34"/>
    <mergeCell ref="B71:C71"/>
    <mergeCell ref="B63:C63"/>
    <mergeCell ref="B57:C57"/>
    <mergeCell ref="B51:C51"/>
    <mergeCell ref="B42:C42"/>
    <mergeCell ref="AD1:AF1"/>
    <mergeCell ref="B59:B62"/>
    <mergeCell ref="B65:B70"/>
    <mergeCell ref="B73:B80"/>
    <mergeCell ref="F1:G1"/>
    <mergeCell ref="B1:B2"/>
    <mergeCell ref="C1:C2"/>
    <mergeCell ref="D1:D2"/>
    <mergeCell ref="E1:E2"/>
    <mergeCell ref="B3:B7"/>
    <mergeCell ref="B10:B17"/>
    <mergeCell ref="B20:B26"/>
    <mergeCell ref="B29:B33"/>
    <mergeCell ref="B36:B41"/>
    <mergeCell ref="B44:B50"/>
    <mergeCell ref="O1:V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Teikėjai, įkainis</vt:lpstr>
      <vt:lpstr>Gavėjai,asistentai,valandos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Artimavičiūtė-Šimkūnienė</dc:creator>
  <cp:lastModifiedBy>Simona Artimavičiūtė-Šimkūnienė</cp:lastModifiedBy>
  <dcterms:created xsi:type="dcterms:W3CDTF">2015-06-05T18:17:20Z</dcterms:created>
  <dcterms:modified xsi:type="dcterms:W3CDTF">2022-03-22T09:31:58Z</dcterms:modified>
</cp:coreProperties>
</file>